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pour le site (MàJ de juillet 2021)\Sortants\"/>
    </mc:Choice>
  </mc:AlternateContent>
  <bookViews>
    <workbookView xWindow="0" yWindow="0" windowWidth="21600" windowHeight="9732"/>
  </bookViews>
  <sheets>
    <sheet name="D-IDME-NM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9" i="1" l="1"/>
  <c r="M64" i="1"/>
  <c r="M57" i="1"/>
  <c r="M54" i="1"/>
  <c r="M49" i="1"/>
  <c r="M45" i="1"/>
  <c r="M41" i="1"/>
  <c r="M38" i="1"/>
  <c r="M15" i="1"/>
  <c r="M10" i="1"/>
  <c r="M7" i="1"/>
  <c r="M76" i="1" l="1"/>
  <c r="L69" i="1"/>
  <c r="L64" i="1"/>
  <c r="L57" i="1"/>
  <c r="L54" i="1"/>
  <c r="L49" i="1"/>
  <c r="L45" i="1"/>
  <c r="L41" i="1"/>
  <c r="L38" i="1"/>
  <c r="L15" i="1"/>
  <c r="L10" i="1"/>
  <c r="L7" i="1"/>
  <c r="L76" i="1" l="1"/>
  <c r="J69" i="1"/>
  <c r="J64" i="1"/>
  <c r="J57" i="1"/>
  <c r="J54" i="1"/>
  <c r="J49" i="1"/>
  <c r="J45" i="1"/>
  <c r="J41" i="1"/>
  <c r="J38" i="1"/>
  <c r="J15" i="1"/>
  <c r="J10" i="1"/>
  <c r="J7" i="1"/>
  <c r="J76" i="1" l="1"/>
  <c r="B10" i="1"/>
  <c r="C10" i="1"/>
  <c r="D10" i="1"/>
  <c r="E10" i="1"/>
  <c r="F10" i="1"/>
  <c r="G10" i="1"/>
  <c r="H10" i="1"/>
  <c r="I10" i="1"/>
  <c r="K15" i="1"/>
  <c r="K10" i="1"/>
  <c r="K69" i="1" l="1"/>
  <c r="K64" i="1"/>
  <c r="K57" i="1"/>
  <c r="K54" i="1"/>
  <c r="K49" i="1"/>
  <c r="K45" i="1"/>
  <c r="K41" i="1"/>
  <c r="K38" i="1"/>
  <c r="K7" i="1"/>
  <c r="I49" i="1"/>
  <c r="K76" i="1" l="1"/>
  <c r="I45" i="1"/>
  <c r="C45" i="1" l="1"/>
  <c r="D45" i="1"/>
  <c r="E45" i="1"/>
  <c r="F45" i="1"/>
  <c r="G45" i="1"/>
  <c r="H45" i="1"/>
  <c r="B45" i="1"/>
  <c r="B7" i="1" l="1"/>
  <c r="C7" i="1"/>
  <c r="B15" i="1"/>
  <c r="C15" i="1"/>
  <c r="B38" i="1"/>
  <c r="C38" i="1"/>
  <c r="B41" i="1"/>
  <c r="C41" i="1"/>
  <c r="B49" i="1"/>
  <c r="C49" i="1"/>
  <c r="B54" i="1"/>
  <c r="C54" i="1"/>
  <c r="B57" i="1"/>
  <c r="C57" i="1"/>
  <c r="B64" i="1"/>
  <c r="B69" i="1"/>
  <c r="C69" i="1"/>
  <c r="C65" i="1"/>
  <c r="C64" i="1" s="1"/>
  <c r="B76" i="1" l="1"/>
  <c r="C76" i="1"/>
  <c r="D7" i="1"/>
  <c r="D15" i="1"/>
  <c r="E38" i="1"/>
  <c r="F38" i="1"/>
  <c r="G38" i="1"/>
  <c r="H38" i="1"/>
  <c r="I38" i="1"/>
  <c r="D38" i="1"/>
  <c r="D41" i="1"/>
  <c r="D49" i="1"/>
  <c r="D54" i="1"/>
  <c r="D69" i="1"/>
  <c r="D64" i="1"/>
  <c r="D57" i="1"/>
  <c r="D76" i="1" l="1"/>
  <c r="E7" i="1"/>
  <c r="F7" i="1"/>
  <c r="G7" i="1"/>
  <c r="H7" i="1"/>
  <c r="I7" i="1"/>
  <c r="E15" i="1"/>
  <c r="E41" i="1"/>
  <c r="E49" i="1"/>
  <c r="E54" i="1"/>
  <c r="E57" i="1"/>
  <c r="E64" i="1"/>
  <c r="E69" i="1"/>
  <c r="E76" i="1" l="1"/>
  <c r="I69" i="1"/>
  <c r="H69" i="1"/>
  <c r="G69" i="1"/>
  <c r="F69" i="1"/>
  <c r="I64" i="1"/>
  <c r="H64" i="1"/>
  <c r="G64" i="1"/>
  <c r="F64" i="1"/>
  <c r="I57" i="1"/>
  <c r="H57" i="1"/>
  <c r="G57" i="1"/>
  <c r="F57" i="1"/>
  <c r="I54" i="1"/>
  <c r="H54" i="1"/>
  <c r="G54" i="1"/>
  <c r="F54" i="1"/>
  <c r="H49" i="1"/>
  <c r="G49" i="1"/>
  <c r="F49" i="1"/>
  <c r="I41" i="1"/>
  <c r="H41" i="1"/>
  <c r="G41" i="1"/>
  <c r="F41" i="1"/>
  <c r="I15" i="1"/>
  <c r="H15" i="1"/>
  <c r="G15" i="1"/>
  <c r="F15" i="1"/>
  <c r="I76" i="1" l="1"/>
  <c r="F76" i="1"/>
  <c r="G76" i="1"/>
  <c r="H76" i="1"/>
</calcChain>
</file>

<file path=xl/sharedStrings.xml><?xml version="1.0" encoding="utf-8"?>
<sst xmlns="http://schemas.openxmlformats.org/spreadsheetml/2006/main" count="79" uniqueCount="79">
  <si>
    <t>Agriculture sylviculture et pêche</t>
  </si>
  <si>
    <t>Culture et production animale, chasse et services annexes</t>
  </si>
  <si>
    <t>Pêche et aquaculture</t>
  </si>
  <si>
    <t>Industries extractives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</si>
  <si>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</si>
  <si>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</si>
  <si>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</si>
  <si>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</si>
  <si>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</si>
  <si>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</si>
  <si>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</si>
  <si>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</si>
  <si>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</si>
  <si>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papier et du carton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</si>
  <si>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</si>
  <si>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</si>
  <si>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</si>
  <si>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</si>
  <si>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Industrie métallurgiques</t>
  </si>
  <si>
    <t>Fabrication de produits métalliques, à l'exception des machines et des équipements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</si>
  <si>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</si>
  <si>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</si>
  <si>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</si>
  <si>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</si>
  <si>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</si>
  <si>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Autres industries manufacturières</t>
  </si>
  <si>
    <t>Réparation et installation de machines et d'équipements</t>
  </si>
  <si>
    <t>Electricité, gaz, vapeur et air conditionné</t>
  </si>
  <si>
    <t>Captage, traitement et distribution d'eau</t>
  </si>
  <si>
    <t>Collecte et traitement des eaux usées</t>
  </si>
  <si>
    <t>Construction</t>
  </si>
  <si>
    <t>Construction de bâtiments</t>
  </si>
  <si>
    <t>Travaux de construction spécialisés</t>
  </si>
  <si>
    <t>Commerce, réparations d'automobiles et de motocycles</t>
  </si>
  <si>
    <t>Commerce de gros</t>
  </si>
  <si>
    <t>Commerce de détail</t>
  </si>
  <si>
    <t>Transports et entreposage</t>
  </si>
  <si>
    <t>Transports terrestres et transports par conduites</t>
  </si>
  <si>
    <t xml:space="preserve">Transports aériens </t>
  </si>
  <si>
    <t>Entreposage et services auxiliaires des transports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</si>
  <si>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</si>
  <si>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</si>
  <si>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</si>
  <si>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</si>
  <si>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</si>
  <si>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</si>
  <si>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</si>
  <si>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Télécommunications</t>
  </si>
  <si>
    <t>Programmation, conseil et autres activités informatiques</t>
  </si>
  <si>
    <t>Services d'information</t>
  </si>
  <si>
    <t xml:space="preserve">Activités financières et d'assurance </t>
  </si>
  <si>
    <t>Activités des services financiers, hors assurance et caisse de retraite dont activités des sociétés holdings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</si>
  <si>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</si>
  <si>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</si>
  <si>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</si>
  <si>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</si>
  <si>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</si>
  <si>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</si>
  <si>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techniques</t>
  </si>
  <si>
    <t>Autres activités spécialisées, scientifiques et techniques</t>
  </si>
  <si>
    <t>Autres services</t>
  </si>
  <si>
    <t>Eau, assainissement, gestion des déchets et dépollution</t>
  </si>
  <si>
    <t>Génie civil</t>
  </si>
  <si>
    <t>Commerce et réparation d'automobiles et de motocycles</t>
  </si>
  <si>
    <t>En millions de dirhams</t>
  </si>
  <si>
    <t>Extraction d'hydrocarbures</t>
  </si>
  <si>
    <t>Publicité et études de marché</t>
  </si>
  <si>
    <t>Transports par eau</t>
  </si>
  <si>
    <t>INVESTISSEMENTS DIRECTS MAROCAINS A L'ETRANGER</t>
  </si>
  <si>
    <t>Fabrication de textiles</t>
  </si>
  <si>
    <t>TOTAL</t>
  </si>
  <si>
    <t>Divers secteurs</t>
  </si>
  <si>
    <t>SECTEURS D'ACTIVITE</t>
  </si>
  <si>
    <t>Industrie du bois</t>
  </si>
  <si>
    <t>REPARTITION PAR SECTEURS D'ACTIVITE SELON LA NOMENCLATURE MAROCAINE DES ACTIVITES ECONOMIQUES</t>
  </si>
  <si>
    <t>ANNEES 2010-2020 ET PREMIER TRIMESTRE 2021</t>
  </si>
  <si>
    <t>2020*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</si>
  <si>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2021*</t>
    </r>
  </si>
  <si>
    <t xml:space="preserve">*Chiffres provisoires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</si>
</sst>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9" tint="-0.499984740745262"/>
      <name val="Garamond"/>
      <family val="1"/>
    </font>
    <font>
      <sz val="10"/>
      <name val="Arial"/>
      <family val="2"/>
    </font>
    <font>
      <i/>
      <sz val="9"/>
      <name val="Calisto MT"/>
      <family val="1"/>
    </font>
    <font>
      <i/>
      <sz val="9"/>
      <color theme="1"/>
      <name val="Calisto MT"/>
      <family val="1"/>
    </font>
    <font>
      <b/>
      <sz val="10"/>
      <color indexed="18"/>
      <name val="Times New Roman"/>
      <family val="1"/>
    </font>
    <font>
      <b/>
      <sz val="10"/>
      <color rgb="FF002060"/>
      <name val="Times New Roman"/>
      <family val="1"/>
    </font>
    <font>
      <sz val="10"/>
      <color theme="1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u/>
      <sz val="10"/>
      <color indexed="18"/>
      <name val="Times New Roman"/>
      <family val="1"/>
    </font>
    <font>
      <u/>
      <sz val="11"/>
      <color theme="1"/>
      <name val="Calibri"/>
      <family val="2"/>
      <scheme val="minor"/>
    </font>
    <font>
      <b/>
      <vertAlign val="superscript"/>
      <sz val="10"/>
      <color indexed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3" applyFont="1" applyFill="1" applyBorder="1" applyAlignment="1">
      <alignment vertical="top"/>
    </xf>
    <xf numFmtId="0" fontId="8" fillId="2" borderId="2" xfId="2" applyFont="1" applyFill="1" applyBorder="1" applyAlignment="1">
      <alignment horizontal="left" vertical="center" indent="1"/>
    </xf>
    <xf numFmtId="0" fontId="8" fillId="2" borderId="2" xfId="2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4" borderId="2" xfId="0" applyFont="1" applyFill="1" applyBorder="1" applyAlignment="1">
      <alignment horizontal="center" vertical="center"/>
    </xf>
    <xf numFmtId="0" fontId="0" fillId="2" borderId="0" xfId="0" applyFill="1"/>
    <xf numFmtId="0" fontId="10" fillId="5" borderId="2" xfId="2" applyFont="1" applyFill="1" applyBorder="1" applyAlignment="1">
      <alignment horizontal="left" vertical="center" indent="1"/>
    </xf>
    <xf numFmtId="164" fontId="10" fillId="5" borderId="2" xfId="2" applyNumberFormat="1" applyFont="1" applyFill="1" applyBorder="1" applyAlignment="1">
      <alignment horizontal="center" vertical="center"/>
    </xf>
    <xf numFmtId="164" fontId="10" fillId="5" borderId="2" xfId="2" applyNumberFormat="1" applyFont="1" applyFill="1" applyBorder="1" applyAlignment="1">
      <alignment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vertical="center"/>
    </xf>
    <xf numFmtId="164" fontId="8" fillId="2" borderId="2" xfId="1" applyNumberFormat="1" applyFont="1" applyFill="1" applyBorder="1" applyAlignment="1">
      <alignment horizontal="left" vertical="center" indent="1"/>
    </xf>
    <xf numFmtId="164" fontId="9" fillId="0" borderId="2" xfId="1" applyNumberFormat="1" applyFont="1" applyFill="1" applyBorder="1" applyAlignment="1">
      <alignment vertical="center"/>
    </xf>
    <xf numFmtId="164" fontId="10" fillId="5" borderId="2" xfId="1" applyNumberFormat="1" applyFont="1" applyFill="1" applyBorder="1" applyAlignment="1">
      <alignment horizontal="center" vertical="center"/>
    </xf>
    <xf numFmtId="164" fontId="10" fillId="5" borderId="2" xfId="1" applyNumberFormat="1" applyFont="1" applyFill="1" applyBorder="1" applyAlignment="1">
      <alignment vertical="center"/>
    </xf>
    <xf numFmtId="164" fontId="7" fillId="2" borderId="2" xfId="2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0" fillId="0" borderId="0" xfId="0" applyFont="1"/>
    <xf numFmtId="0" fontId="12" fillId="0" borderId="0" xfId="0" applyFont="1"/>
    <xf numFmtId="164" fontId="0" fillId="0" borderId="0" xfId="0" applyNumberFormat="1"/>
    <xf numFmtId="0" fontId="6" fillId="3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11" fillId="0" borderId="0" xfId="0" applyFont="1" applyFill="1" applyBorder="1" applyAlignment="1">
      <alignment horizontal="center" vertical="center"/>
    </xf>
  </cellXfs>
  <cellStyles count="4">
    <cellStyle name="Milliers" xfId="1" builtinId="3"/>
    <cellStyle name="Normal" xfId="0" builtinId="0"/>
    <cellStyle name="Normal 2 3" xfId="2"/>
    <cellStyle name="Normal_invsect91-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showGridLines="0" tabSelected="1" zoomScaleNormal="100" workbookViewId="0">
      <selection sqref="A1:M1"/>
    </sheetView>
  </sheetViews>
  <sheetFormatPr baseColWidth="10" defaultRowHeight="14.4" x14ac:dyDescent="0.3"/>
  <cols>
    <col min="1" max="1" width="57.33203125" customWidth="1"/>
    <col min="2" max="10" width="12.109375" customWidth="1"/>
    <col min="11" max="11" width="12.109375" style="3" customWidth="1"/>
    <col min="13" max="13" width="12.33203125" customWidth="1"/>
  </cols>
  <sheetData>
    <row r="1" spans="1:13" s="25" customFormat="1" ht="13.8" customHeight="1" x14ac:dyDescent="0.3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5" customFormat="1" ht="13.8" customHeight="1" x14ac:dyDescent="0.3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5" customFormat="1" ht="13.8" customHeight="1" x14ac:dyDescent="0.3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6" x14ac:dyDescent="0.3">
      <c r="A4" s="1"/>
      <c r="B4" s="2"/>
      <c r="C4" s="2"/>
      <c r="D4" s="2"/>
      <c r="E4" s="2"/>
      <c r="F4" s="2"/>
      <c r="G4" s="2"/>
      <c r="H4" s="24"/>
      <c r="I4" s="24"/>
      <c r="J4" s="24"/>
      <c r="M4" s="9" t="s">
        <v>64</v>
      </c>
    </row>
    <row r="5" spans="1:13" ht="30.6" customHeight="1" x14ac:dyDescent="0.3">
      <c r="A5" s="8" t="s">
        <v>72</v>
      </c>
      <c r="B5" s="8">
        <v>2010</v>
      </c>
      <c r="C5" s="8">
        <v>2011</v>
      </c>
      <c r="D5" s="8">
        <v>2012</v>
      </c>
      <c r="E5" s="8">
        <v>2013</v>
      </c>
      <c r="F5" s="8">
        <v>2014</v>
      </c>
      <c r="G5" s="8">
        <v>2015</v>
      </c>
      <c r="H5" s="8">
        <v>2016</v>
      </c>
      <c r="I5" s="8">
        <v>2017</v>
      </c>
      <c r="J5" s="8">
        <v>2018</v>
      </c>
      <c r="K5" s="8">
        <v>2019</v>
      </c>
      <c r="L5" s="27" t="s">
        <v>76</v>
      </c>
      <c r="M5" s="27" t="s">
        <v>77</v>
      </c>
    </row>
    <row r="6" spans="1:13" s="11" customFormat="1" ht="13.5" customHeigh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6.5" customHeight="1" x14ac:dyDescent="0.3">
      <c r="A7" s="12" t="s">
        <v>0</v>
      </c>
      <c r="B7" s="13">
        <f t="shared" ref="B7:C7" si="0">SUM(B8:B9)</f>
        <v>0</v>
      </c>
      <c r="C7" s="13">
        <f t="shared" si="0"/>
        <v>1.4</v>
      </c>
      <c r="D7" s="13">
        <f>SUM(D8:D9)</f>
        <v>0</v>
      </c>
      <c r="E7" s="13">
        <f>SUM(E8:E9)</f>
        <v>0</v>
      </c>
      <c r="F7" s="13">
        <f>SUM(F8:F9)</f>
        <v>0</v>
      </c>
      <c r="G7" s="13">
        <f t="shared" ref="G7:J7" si="1">SUM(G8:G9)</f>
        <v>2.2000000000000002</v>
      </c>
      <c r="H7" s="13">
        <f t="shared" si="1"/>
        <v>17.5</v>
      </c>
      <c r="I7" s="13">
        <f t="shared" si="1"/>
        <v>2.9</v>
      </c>
      <c r="J7" s="13">
        <f t="shared" si="1"/>
        <v>3.7</v>
      </c>
      <c r="K7" s="14">
        <f t="shared" ref="K7:L7" si="2">SUM(K8:K9)</f>
        <v>19</v>
      </c>
      <c r="L7" s="14">
        <f t="shared" si="2"/>
        <v>1</v>
      </c>
      <c r="M7" s="14">
        <f t="shared" ref="M7" si="3">SUM(M8:M9)</f>
        <v>10</v>
      </c>
    </row>
    <row r="8" spans="1:13" x14ac:dyDescent="0.3">
      <c r="A8" s="5" t="s">
        <v>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2.2000000000000002</v>
      </c>
      <c r="H8" s="15">
        <v>7.7</v>
      </c>
      <c r="I8" s="15">
        <v>0</v>
      </c>
      <c r="J8" s="15">
        <v>2.5</v>
      </c>
      <c r="K8" s="16">
        <v>19</v>
      </c>
      <c r="L8" s="16">
        <v>0</v>
      </c>
      <c r="M8" s="16">
        <v>9</v>
      </c>
    </row>
    <row r="9" spans="1:13" x14ac:dyDescent="0.3">
      <c r="A9" s="5" t="s">
        <v>2</v>
      </c>
      <c r="B9" s="15">
        <v>0</v>
      </c>
      <c r="C9" s="15">
        <v>1.4</v>
      </c>
      <c r="D9" s="15">
        <v>0</v>
      </c>
      <c r="E9" s="15">
        <v>0</v>
      </c>
      <c r="F9" s="15">
        <v>0</v>
      </c>
      <c r="G9" s="15">
        <v>0</v>
      </c>
      <c r="H9" s="15">
        <v>9.8000000000000007</v>
      </c>
      <c r="I9" s="15">
        <v>2.9</v>
      </c>
      <c r="J9" s="15">
        <v>1.2</v>
      </c>
      <c r="K9" s="16">
        <v>0</v>
      </c>
      <c r="L9" s="16">
        <v>1</v>
      </c>
      <c r="M9" s="16">
        <v>1</v>
      </c>
    </row>
    <row r="10" spans="1:13" x14ac:dyDescent="0.3">
      <c r="A10" s="12" t="s">
        <v>3</v>
      </c>
      <c r="B10" s="13">
        <f t="shared" ref="B10:J10" si="4">SUM(B11:B14)</f>
        <v>47.9</v>
      </c>
      <c r="C10" s="13">
        <f t="shared" si="4"/>
        <v>52.1</v>
      </c>
      <c r="D10" s="13">
        <f t="shared" si="4"/>
        <v>52</v>
      </c>
      <c r="E10" s="13">
        <f t="shared" si="4"/>
        <v>78.100000000000009</v>
      </c>
      <c r="F10" s="13">
        <f t="shared" si="4"/>
        <v>49.8</v>
      </c>
      <c r="G10" s="13">
        <f t="shared" si="4"/>
        <v>12.7</v>
      </c>
      <c r="H10" s="13">
        <f t="shared" si="4"/>
        <v>133.5</v>
      </c>
      <c r="I10" s="13">
        <f t="shared" si="4"/>
        <v>30</v>
      </c>
      <c r="J10" s="13">
        <f t="shared" si="4"/>
        <v>313.89999999999998</v>
      </c>
      <c r="K10" s="14">
        <f>SUM(K11:K14)</f>
        <v>494</v>
      </c>
      <c r="L10" s="14">
        <f>SUM(L11:L14)</f>
        <v>1414</v>
      </c>
      <c r="M10" s="14">
        <f>SUM(M11:M14)</f>
        <v>120</v>
      </c>
    </row>
    <row r="11" spans="1:13" x14ac:dyDescent="0.3">
      <c r="A11" s="5" t="s">
        <v>65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14.2</v>
      </c>
      <c r="K11" s="18">
        <v>0</v>
      </c>
      <c r="L11" s="18">
        <v>0</v>
      </c>
      <c r="M11" s="18">
        <v>0</v>
      </c>
    </row>
    <row r="12" spans="1:13" x14ac:dyDescent="0.3">
      <c r="A12" s="5" t="s">
        <v>4</v>
      </c>
      <c r="B12" s="15">
        <v>35.4</v>
      </c>
      <c r="C12" s="15">
        <v>52.1</v>
      </c>
      <c r="D12" s="15">
        <v>50.1</v>
      </c>
      <c r="E12" s="15">
        <v>76.2</v>
      </c>
      <c r="F12" s="15">
        <v>49.3</v>
      </c>
      <c r="G12" s="15">
        <v>9.6</v>
      </c>
      <c r="H12" s="15">
        <v>133.5</v>
      </c>
      <c r="I12" s="15">
        <v>18.899999999999999</v>
      </c>
      <c r="J12" s="15">
        <v>299.7</v>
      </c>
      <c r="K12" s="16">
        <v>494</v>
      </c>
      <c r="L12" s="16">
        <v>1414</v>
      </c>
      <c r="M12" s="16">
        <v>120</v>
      </c>
    </row>
    <row r="13" spans="1:13" x14ac:dyDescent="0.3">
      <c r="A13" s="5" t="s">
        <v>5</v>
      </c>
      <c r="B13" s="15">
        <v>12.5</v>
      </c>
      <c r="C13" s="15">
        <v>0</v>
      </c>
      <c r="D13" s="15">
        <v>1.9</v>
      </c>
      <c r="E13" s="15">
        <v>1.9</v>
      </c>
      <c r="F13" s="15">
        <v>0.5</v>
      </c>
      <c r="G13" s="15">
        <v>3.1</v>
      </c>
      <c r="H13" s="15">
        <v>0</v>
      </c>
      <c r="I13" s="15">
        <v>0</v>
      </c>
      <c r="J13" s="15">
        <v>0</v>
      </c>
      <c r="K13" s="16">
        <v>0</v>
      </c>
      <c r="L13" s="16">
        <v>0</v>
      </c>
      <c r="M13" s="16">
        <v>0</v>
      </c>
    </row>
    <row r="14" spans="1:13" x14ac:dyDescent="0.3">
      <c r="A14" s="5" t="s">
        <v>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11.1</v>
      </c>
      <c r="J14" s="15">
        <v>0</v>
      </c>
      <c r="K14" s="16">
        <v>0</v>
      </c>
      <c r="L14" s="16">
        <v>0</v>
      </c>
      <c r="M14" s="16">
        <v>0</v>
      </c>
    </row>
    <row r="15" spans="1:13" x14ac:dyDescent="0.3">
      <c r="A15" s="12" t="s">
        <v>7</v>
      </c>
      <c r="B15" s="13">
        <f t="shared" ref="B15:K15" si="5">SUM(B16:B36)</f>
        <v>93.300000000000011</v>
      </c>
      <c r="C15" s="13">
        <f t="shared" si="5"/>
        <v>373.8</v>
      </c>
      <c r="D15" s="13">
        <f t="shared" si="5"/>
        <v>135.9</v>
      </c>
      <c r="E15" s="13">
        <f t="shared" si="5"/>
        <v>231.7</v>
      </c>
      <c r="F15" s="13">
        <f t="shared" si="5"/>
        <v>671.19999999999993</v>
      </c>
      <c r="G15" s="13">
        <f t="shared" si="5"/>
        <v>876.00000000000023</v>
      </c>
      <c r="H15" s="13">
        <f t="shared" si="5"/>
        <v>3036.8</v>
      </c>
      <c r="I15" s="13">
        <f t="shared" si="5"/>
        <v>1704.3</v>
      </c>
      <c r="J15" s="13">
        <f t="shared" si="5"/>
        <v>1506.6</v>
      </c>
      <c r="K15" s="14">
        <f t="shared" si="5"/>
        <v>1157</v>
      </c>
      <c r="L15" s="14">
        <f t="shared" ref="L15:M15" si="6">SUM(L16:L36)</f>
        <v>1044</v>
      </c>
      <c r="M15" s="14">
        <f t="shared" si="6"/>
        <v>2672</v>
      </c>
    </row>
    <row r="16" spans="1:13" x14ac:dyDescent="0.3">
      <c r="A16" s="5" t="s">
        <v>8</v>
      </c>
      <c r="B16" s="15">
        <v>17.3</v>
      </c>
      <c r="C16" s="15">
        <v>204.3</v>
      </c>
      <c r="D16" s="15">
        <v>57.3</v>
      </c>
      <c r="E16" s="15">
        <v>51.8</v>
      </c>
      <c r="F16" s="15">
        <v>0.8</v>
      </c>
      <c r="G16" s="15">
        <v>11.4</v>
      </c>
      <c r="H16" s="15">
        <v>464.6</v>
      </c>
      <c r="I16" s="15">
        <v>20.7</v>
      </c>
      <c r="J16" s="15">
        <v>8.8000000000000007</v>
      </c>
      <c r="K16" s="16">
        <v>41</v>
      </c>
      <c r="L16" s="16">
        <v>17</v>
      </c>
      <c r="M16" s="16">
        <v>122</v>
      </c>
    </row>
    <row r="17" spans="1:13" x14ac:dyDescent="0.3">
      <c r="A17" s="5" t="s">
        <v>9</v>
      </c>
      <c r="B17" s="15">
        <v>0</v>
      </c>
      <c r="C17" s="15">
        <v>0</v>
      </c>
      <c r="D17" s="15">
        <v>0</v>
      </c>
      <c r="E17" s="15">
        <v>0</v>
      </c>
      <c r="F17" s="15">
        <v>450</v>
      </c>
      <c r="G17" s="15">
        <v>241.4</v>
      </c>
      <c r="H17" s="15">
        <v>4.4000000000000004</v>
      </c>
      <c r="I17" s="15">
        <v>5.2</v>
      </c>
      <c r="J17" s="15">
        <v>99.9</v>
      </c>
      <c r="K17" s="16">
        <v>15</v>
      </c>
      <c r="L17" s="16">
        <v>6</v>
      </c>
      <c r="M17" s="16">
        <v>0</v>
      </c>
    </row>
    <row r="18" spans="1:13" x14ac:dyDescent="0.3">
      <c r="A18" s="5" t="s">
        <v>10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1</v>
      </c>
      <c r="L18" s="16">
        <v>0</v>
      </c>
      <c r="M18" s="16">
        <v>0</v>
      </c>
    </row>
    <row r="19" spans="1:13" x14ac:dyDescent="0.3">
      <c r="A19" s="5" t="s">
        <v>69</v>
      </c>
      <c r="B19" s="15">
        <v>3.1</v>
      </c>
      <c r="C19" s="15">
        <v>0.5</v>
      </c>
      <c r="D19" s="15">
        <v>3.5</v>
      </c>
      <c r="E19" s="15">
        <v>3.4</v>
      </c>
      <c r="F19" s="15">
        <v>1.9</v>
      </c>
      <c r="G19" s="15">
        <v>7.1</v>
      </c>
      <c r="H19" s="15">
        <v>1.1000000000000001</v>
      </c>
      <c r="I19" s="15">
        <v>27.1</v>
      </c>
      <c r="J19" s="15">
        <v>7.9</v>
      </c>
      <c r="K19" s="16">
        <v>32</v>
      </c>
      <c r="L19" s="16">
        <v>25</v>
      </c>
      <c r="M19" s="16">
        <v>0</v>
      </c>
    </row>
    <row r="20" spans="1:13" x14ac:dyDescent="0.3">
      <c r="A20" s="5" t="s">
        <v>11</v>
      </c>
      <c r="B20" s="15">
        <v>0</v>
      </c>
      <c r="C20" s="15">
        <v>0</v>
      </c>
      <c r="D20" s="15">
        <v>0</v>
      </c>
      <c r="E20" s="15">
        <v>2.5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6">
        <v>0</v>
      </c>
      <c r="L20" s="16">
        <v>1</v>
      </c>
      <c r="M20" s="16">
        <v>0</v>
      </c>
    </row>
    <row r="21" spans="1:13" x14ac:dyDescent="0.3">
      <c r="A21" s="5" t="s">
        <v>73</v>
      </c>
      <c r="B21" s="15"/>
      <c r="C21" s="15"/>
      <c r="D21" s="15"/>
      <c r="E21" s="15"/>
      <c r="F21" s="15"/>
      <c r="G21" s="15"/>
      <c r="H21" s="15"/>
      <c r="I21" s="15"/>
      <c r="J21" s="15"/>
      <c r="K21" s="16">
        <v>3</v>
      </c>
      <c r="L21" s="16"/>
      <c r="M21" s="16">
        <v>0</v>
      </c>
    </row>
    <row r="22" spans="1:13" x14ac:dyDescent="0.3">
      <c r="A22" s="5" t="s">
        <v>12</v>
      </c>
      <c r="B22" s="15">
        <v>0</v>
      </c>
      <c r="C22" s="15">
        <v>1.1000000000000001</v>
      </c>
      <c r="D22" s="15">
        <v>0</v>
      </c>
      <c r="E22" s="15">
        <v>0</v>
      </c>
      <c r="F22" s="15">
        <v>0</v>
      </c>
      <c r="G22" s="15">
        <v>0</v>
      </c>
      <c r="H22" s="15">
        <v>0.7</v>
      </c>
      <c r="I22" s="15">
        <v>0.8</v>
      </c>
      <c r="J22" s="15">
        <v>3.6</v>
      </c>
      <c r="K22" s="16">
        <v>0</v>
      </c>
      <c r="L22" s="16">
        <v>0</v>
      </c>
      <c r="M22" s="16">
        <v>0</v>
      </c>
    </row>
    <row r="23" spans="1:13" x14ac:dyDescent="0.3">
      <c r="A23" s="5" t="s">
        <v>13</v>
      </c>
      <c r="B23" s="15">
        <v>67.900000000000006</v>
      </c>
      <c r="C23" s="15">
        <v>0</v>
      </c>
      <c r="D23" s="15">
        <v>0</v>
      </c>
      <c r="E23" s="15">
        <v>0</v>
      </c>
      <c r="F23" s="15">
        <v>0</v>
      </c>
      <c r="G23" s="15">
        <v>4.3</v>
      </c>
      <c r="H23" s="15">
        <v>2</v>
      </c>
      <c r="I23" s="15">
        <v>1</v>
      </c>
      <c r="J23" s="15">
        <v>1.3</v>
      </c>
      <c r="K23" s="16">
        <v>49</v>
      </c>
      <c r="L23" s="16">
        <v>0</v>
      </c>
      <c r="M23" s="16">
        <v>0</v>
      </c>
    </row>
    <row r="24" spans="1:13" x14ac:dyDescent="0.3">
      <c r="A24" s="5" t="s">
        <v>14</v>
      </c>
      <c r="B24" s="15">
        <v>2</v>
      </c>
      <c r="C24" s="15">
        <v>25.4</v>
      </c>
      <c r="D24" s="15">
        <v>30.1</v>
      </c>
      <c r="E24" s="15">
        <v>31.5</v>
      </c>
      <c r="F24" s="15">
        <v>9.1</v>
      </c>
      <c r="G24" s="15">
        <v>485.9</v>
      </c>
      <c r="H24" s="15">
        <v>112.3</v>
      </c>
      <c r="I24" s="15">
        <v>1064.2</v>
      </c>
      <c r="J24" s="15">
        <v>548.1</v>
      </c>
      <c r="K24" s="16">
        <v>242</v>
      </c>
      <c r="L24" s="16">
        <v>229</v>
      </c>
      <c r="M24" s="16">
        <v>26</v>
      </c>
    </row>
    <row r="25" spans="1:13" x14ac:dyDescent="0.3">
      <c r="A25" s="5" t="s">
        <v>15</v>
      </c>
      <c r="B25" s="15">
        <v>0</v>
      </c>
      <c r="C25" s="15">
        <v>0.5</v>
      </c>
      <c r="D25" s="15">
        <v>5.7</v>
      </c>
      <c r="E25" s="15">
        <v>41.2</v>
      </c>
      <c r="F25" s="15">
        <v>127.2</v>
      </c>
      <c r="G25" s="15">
        <v>65.099999999999994</v>
      </c>
      <c r="H25" s="15">
        <v>65.2</v>
      </c>
      <c r="I25" s="15">
        <v>152.30000000000001</v>
      </c>
      <c r="J25" s="15">
        <v>95.7</v>
      </c>
      <c r="K25" s="16">
        <v>90</v>
      </c>
      <c r="L25" s="16">
        <v>34</v>
      </c>
      <c r="M25" s="16">
        <v>18</v>
      </c>
    </row>
    <row r="26" spans="1:13" x14ac:dyDescent="0.3">
      <c r="A26" s="5" t="s">
        <v>16</v>
      </c>
      <c r="B26" s="15">
        <v>0</v>
      </c>
      <c r="C26" s="15"/>
      <c r="D26" s="15">
        <v>0</v>
      </c>
      <c r="E26" s="15">
        <v>0</v>
      </c>
      <c r="F26" s="15">
        <v>0</v>
      </c>
      <c r="G26" s="15">
        <v>1.7</v>
      </c>
      <c r="H26" s="15">
        <v>0</v>
      </c>
      <c r="I26" s="15">
        <v>0</v>
      </c>
      <c r="J26" s="15">
        <v>0</v>
      </c>
      <c r="K26" s="16">
        <v>12</v>
      </c>
      <c r="L26" s="16">
        <v>0</v>
      </c>
      <c r="M26" s="16">
        <v>6</v>
      </c>
    </row>
    <row r="27" spans="1:13" x14ac:dyDescent="0.3">
      <c r="A27" s="5" t="s">
        <v>17</v>
      </c>
      <c r="B27" s="15">
        <v>0</v>
      </c>
      <c r="C27" s="15">
        <v>127.5</v>
      </c>
      <c r="D27" s="15">
        <v>39.299999999999997</v>
      </c>
      <c r="E27" s="15">
        <v>82.5</v>
      </c>
      <c r="F27" s="15">
        <v>20.399999999999999</v>
      </c>
      <c r="G27" s="15">
        <v>29</v>
      </c>
      <c r="H27" s="15">
        <v>2291.8000000000002</v>
      </c>
      <c r="I27" s="15">
        <v>378</v>
      </c>
      <c r="J27" s="15">
        <v>599.70000000000005</v>
      </c>
      <c r="K27" s="16">
        <v>593</v>
      </c>
      <c r="L27" s="16">
        <v>591</v>
      </c>
      <c r="M27" s="16">
        <v>184</v>
      </c>
    </row>
    <row r="28" spans="1:13" x14ac:dyDescent="0.3">
      <c r="A28" s="5" t="s">
        <v>18</v>
      </c>
      <c r="B28" s="15">
        <v>0</v>
      </c>
      <c r="C28" s="15">
        <v>5.6</v>
      </c>
      <c r="D28" s="15">
        <v>0</v>
      </c>
      <c r="E28" s="15">
        <v>14.3</v>
      </c>
      <c r="F28" s="15">
        <v>0</v>
      </c>
      <c r="G28" s="15">
        <v>5.0999999999999996</v>
      </c>
      <c r="H28" s="15">
        <v>33.5</v>
      </c>
      <c r="I28" s="15">
        <v>0</v>
      </c>
      <c r="J28" s="15">
        <v>2.2999999999999998</v>
      </c>
      <c r="K28" s="16">
        <v>5</v>
      </c>
      <c r="L28" s="16">
        <v>1</v>
      </c>
      <c r="M28" s="16">
        <v>0</v>
      </c>
    </row>
    <row r="29" spans="1:13" ht="26.4" x14ac:dyDescent="0.3">
      <c r="A29" s="6" t="s">
        <v>19</v>
      </c>
      <c r="B29" s="15">
        <v>3</v>
      </c>
      <c r="C29" s="15">
        <v>0</v>
      </c>
      <c r="D29" s="15">
        <v>0</v>
      </c>
      <c r="E29" s="15">
        <v>4.5</v>
      </c>
      <c r="F29" s="15">
        <v>10.4</v>
      </c>
      <c r="G29" s="15">
        <v>9.6999999999999993</v>
      </c>
      <c r="H29" s="15">
        <v>0</v>
      </c>
      <c r="I29" s="15">
        <v>14</v>
      </c>
      <c r="J29" s="15">
        <v>14.4</v>
      </c>
      <c r="K29" s="16">
        <v>5</v>
      </c>
      <c r="L29" s="16">
        <v>1</v>
      </c>
      <c r="M29" s="16">
        <v>0</v>
      </c>
    </row>
    <row r="30" spans="1:13" x14ac:dyDescent="0.3">
      <c r="A30" s="5" t="s">
        <v>20</v>
      </c>
      <c r="B30" s="15">
        <v>0</v>
      </c>
      <c r="C30" s="15">
        <v>0</v>
      </c>
      <c r="D30" s="15">
        <v>0</v>
      </c>
      <c r="E30" s="15">
        <v>0</v>
      </c>
      <c r="F30" s="15">
        <v>1.9</v>
      </c>
      <c r="G30" s="15">
        <v>11.4</v>
      </c>
      <c r="H30" s="15">
        <v>11.5</v>
      </c>
      <c r="I30" s="15">
        <v>39.6</v>
      </c>
      <c r="J30" s="15">
        <v>26</v>
      </c>
      <c r="K30" s="16">
        <v>16</v>
      </c>
      <c r="L30" s="16">
        <v>30</v>
      </c>
      <c r="M30" s="16">
        <v>1</v>
      </c>
    </row>
    <row r="31" spans="1:13" x14ac:dyDescent="0.3">
      <c r="A31" s="5" t="s">
        <v>21</v>
      </c>
      <c r="B31" s="15">
        <v>0</v>
      </c>
      <c r="C31" s="15">
        <v>8.9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6">
        <v>3</v>
      </c>
      <c r="L31" s="16">
        <v>2</v>
      </c>
      <c r="M31" s="16">
        <v>2</v>
      </c>
    </row>
    <row r="32" spans="1:13" x14ac:dyDescent="0.3">
      <c r="A32" s="5" t="s">
        <v>22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1.4</v>
      </c>
      <c r="J32" s="15">
        <v>0</v>
      </c>
      <c r="K32" s="16">
        <v>0</v>
      </c>
      <c r="L32" s="16">
        <v>0</v>
      </c>
      <c r="M32" s="16">
        <v>2308</v>
      </c>
    </row>
    <row r="33" spans="1:13" x14ac:dyDescent="0.3">
      <c r="A33" s="5" t="s">
        <v>23</v>
      </c>
      <c r="B33" s="15">
        <v>0</v>
      </c>
      <c r="C33" s="15">
        <v>0</v>
      </c>
      <c r="D33" s="15">
        <v>0</v>
      </c>
      <c r="E33" s="15">
        <v>0</v>
      </c>
      <c r="F33" s="15">
        <v>46</v>
      </c>
      <c r="G33" s="15">
        <v>0</v>
      </c>
      <c r="H33" s="15">
        <v>0</v>
      </c>
      <c r="I33" s="15">
        <v>0</v>
      </c>
      <c r="J33" s="15">
        <v>0</v>
      </c>
      <c r="K33" s="16">
        <v>2</v>
      </c>
      <c r="L33" s="16">
        <v>4</v>
      </c>
      <c r="M33" s="16">
        <v>0</v>
      </c>
    </row>
    <row r="34" spans="1:13" x14ac:dyDescent="0.3">
      <c r="A34" s="5" t="s">
        <v>24</v>
      </c>
      <c r="B34" s="15">
        <v>0</v>
      </c>
      <c r="C34" s="15">
        <v>0</v>
      </c>
      <c r="D34" s="15">
        <v>0</v>
      </c>
      <c r="E34" s="15">
        <v>0</v>
      </c>
      <c r="F34" s="15">
        <v>1.1000000000000001</v>
      </c>
      <c r="G34" s="15">
        <v>2.2000000000000002</v>
      </c>
      <c r="H34" s="15">
        <v>39.200000000000003</v>
      </c>
      <c r="I34" s="15">
        <v>0</v>
      </c>
      <c r="J34" s="15">
        <v>73.599999999999994</v>
      </c>
      <c r="K34" s="16">
        <v>48</v>
      </c>
      <c r="L34" s="16">
        <v>102</v>
      </c>
      <c r="M34" s="16">
        <v>5</v>
      </c>
    </row>
    <row r="35" spans="1:13" x14ac:dyDescent="0.3">
      <c r="A35" s="5" t="s">
        <v>25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6">
        <v>0</v>
      </c>
      <c r="L35" s="16">
        <v>0</v>
      </c>
      <c r="M35" s="16">
        <v>0</v>
      </c>
    </row>
    <row r="36" spans="1:13" x14ac:dyDescent="0.3">
      <c r="A36" s="5" t="s">
        <v>26</v>
      </c>
      <c r="B36" s="15">
        <v>0</v>
      </c>
      <c r="C36" s="15">
        <v>0</v>
      </c>
      <c r="D36" s="15">
        <v>0</v>
      </c>
      <c r="E36" s="15">
        <v>0</v>
      </c>
      <c r="F36" s="15">
        <v>2.4</v>
      </c>
      <c r="G36" s="15">
        <v>1.7</v>
      </c>
      <c r="H36" s="15">
        <v>10.5</v>
      </c>
      <c r="I36" s="15">
        <v>0</v>
      </c>
      <c r="J36" s="15">
        <v>25.3</v>
      </c>
      <c r="K36" s="16">
        <v>0</v>
      </c>
      <c r="L36" s="16">
        <v>1</v>
      </c>
      <c r="M36" s="16">
        <v>0</v>
      </c>
    </row>
    <row r="37" spans="1:13" x14ac:dyDescent="0.3">
      <c r="A37" s="12" t="s">
        <v>27</v>
      </c>
      <c r="B37" s="13">
        <v>52</v>
      </c>
      <c r="C37" s="13">
        <v>0</v>
      </c>
      <c r="D37" s="13">
        <v>0</v>
      </c>
      <c r="E37" s="13">
        <v>0</v>
      </c>
      <c r="F37" s="13">
        <v>0</v>
      </c>
      <c r="G37" s="13">
        <v>20.8</v>
      </c>
      <c r="H37" s="13">
        <v>0</v>
      </c>
      <c r="I37" s="13">
        <v>70.599999999999994</v>
      </c>
      <c r="J37" s="13">
        <v>398.6</v>
      </c>
      <c r="K37" s="13">
        <v>15</v>
      </c>
      <c r="L37" s="13">
        <v>16</v>
      </c>
      <c r="M37" s="13">
        <v>2</v>
      </c>
    </row>
    <row r="38" spans="1:13" x14ac:dyDescent="0.3">
      <c r="A38" s="12" t="s">
        <v>61</v>
      </c>
      <c r="B38" s="19">
        <f t="shared" ref="B38:K38" si="7">SUM(B39:B40)</f>
        <v>25</v>
      </c>
      <c r="C38" s="19">
        <f t="shared" si="7"/>
        <v>36.700000000000003</v>
      </c>
      <c r="D38" s="19">
        <f t="shared" si="7"/>
        <v>30.5</v>
      </c>
      <c r="E38" s="19">
        <f t="shared" si="7"/>
        <v>8.9</v>
      </c>
      <c r="F38" s="19">
        <f t="shared" si="7"/>
        <v>2.2000000000000002</v>
      </c>
      <c r="G38" s="19">
        <f t="shared" si="7"/>
        <v>2.6</v>
      </c>
      <c r="H38" s="19">
        <f t="shared" si="7"/>
        <v>0</v>
      </c>
      <c r="I38" s="19">
        <f t="shared" si="7"/>
        <v>0</v>
      </c>
      <c r="J38" s="19">
        <f t="shared" si="7"/>
        <v>0</v>
      </c>
      <c r="K38" s="20">
        <f t="shared" si="7"/>
        <v>0</v>
      </c>
      <c r="L38" s="20">
        <f t="shared" ref="L38:M38" si="8">SUM(L39:L40)</f>
        <v>0</v>
      </c>
      <c r="M38" s="20">
        <f t="shared" si="8"/>
        <v>0</v>
      </c>
    </row>
    <row r="39" spans="1:13" x14ac:dyDescent="0.3">
      <c r="A39" s="5" t="s">
        <v>28</v>
      </c>
      <c r="B39" s="15">
        <v>25</v>
      </c>
      <c r="C39" s="15">
        <v>36.700000000000003</v>
      </c>
      <c r="D39" s="15">
        <v>30.5</v>
      </c>
      <c r="E39" s="15">
        <v>8.9</v>
      </c>
      <c r="F39" s="15">
        <v>2.2000000000000002</v>
      </c>
      <c r="G39" s="15">
        <v>0</v>
      </c>
      <c r="H39" s="15">
        <v>0</v>
      </c>
      <c r="I39" s="15">
        <v>0</v>
      </c>
      <c r="J39" s="15">
        <v>0</v>
      </c>
      <c r="K39" s="16">
        <v>0</v>
      </c>
      <c r="L39" s="16">
        <v>0</v>
      </c>
      <c r="M39" s="16">
        <v>0</v>
      </c>
    </row>
    <row r="40" spans="1:13" x14ac:dyDescent="0.3">
      <c r="A40" s="5" t="s">
        <v>29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2.6</v>
      </c>
      <c r="H40" s="15">
        <v>0</v>
      </c>
      <c r="I40" s="15">
        <v>0</v>
      </c>
      <c r="J40" s="15">
        <v>0</v>
      </c>
      <c r="K40" s="16">
        <v>0</v>
      </c>
      <c r="L40" s="16">
        <v>0</v>
      </c>
      <c r="M40" s="16">
        <v>0</v>
      </c>
    </row>
    <row r="41" spans="1:13" x14ac:dyDescent="0.3">
      <c r="A41" s="12" t="s">
        <v>30</v>
      </c>
      <c r="B41" s="13">
        <f t="shared" ref="B41:C41" si="9">SUM(B42:B44)</f>
        <v>4</v>
      </c>
      <c r="C41" s="13">
        <f t="shared" si="9"/>
        <v>1.5</v>
      </c>
      <c r="D41" s="13">
        <f>SUM(D42:D44)</f>
        <v>49.199999999999996</v>
      </c>
      <c r="E41" s="13">
        <f>SUM(E42:E44)</f>
        <v>53.400000000000006</v>
      </c>
      <c r="F41" s="13">
        <f>SUM(F42:F44)</f>
        <v>30.3</v>
      </c>
      <c r="G41" s="13">
        <f t="shared" ref="G41:J41" si="10">SUM(G42:G44)</f>
        <v>18.5</v>
      </c>
      <c r="H41" s="13">
        <f t="shared" si="10"/>
        <v>3.2</v>
      </c>
      <c r="I41" s="13">
        <f t="shared" si="10"/>
        <v>28.3</v>
      </c>
      <c r="J41" s="13">
        <f t="shared" si="10"/>
        <v>63.4</v>
      </c>
      <c r="K41" s="14">
        <f t="shared" ref="K41:L41" si="11">SUM(K42:K44)</f>
        <v>120</v>
      </c>
      <c r="L41" s="14">
        <f t="shared" si="11"/>
        <v>100</v>
      </c>
      <c r="M41" s="14">
        <f t="shared" ref="M41" si="12">SUM(M42:M44)</f>
        <v>18</v>
      </c>
    </row>
    <row r="42" spans="1:13" x14ac:dyDescent="0.3">
      <c r="A42" s="5" t="s">
        <v>31</v>
      </c>
      <c r="B42" s="15">
        <v>0</v>
      </c>
      <c r="C42" s="15">
        <v>0</v>
      </c>
      <c r="D42" s="15">
        <v>4.8</v>
      </c>
      <c r="E42" s="15">
        <v>2.2999999999999998</v>
      </c>
      <c r="F42" s="15">
        <v>30.3</v>
      </c>
      <c r="G42" s="15">
        <v>6.1</v>
      </c>
      <c r="H42" s="15">
        <v>0</v>
      </c>
      <c r="I42" s="15">
        <v>0.5</v>
      </c>
      <c r="J42" s="15">
        <v>15.8</v>
      </c>
      <c r="K42" s="16">
        <v>30</v>
      </c>
      <c r="L42" s="16">
        <v>49</v>
      </c>
      <c r="M42" s="16">
        <v>0</v>
      </c>
    </row>
    <row r="43" spans="1:13" x14ac:dyDescent="0.3">
      <c r="A43" s="5" t="s">
        <v>62</v>
      </c>
      <c r="B43" s="15">
        <v>4</v>
      </c>
      <c r="C43" s="15">
        <v>1.5</v>
      </c>
      <c r="D43" s="15">
        <v>44.4</v>
      </c>
      <c r="E43" s="15">
        <v>23.8</v>
      </c>
      <c r="F43" s="15">
        <v>0</v>
      </c>
      <c r="G43" s="15">
        <v>0</v>
      </c>
      <c r="H43" s="15">
        <v>0</v>
      </c>
      <c r="I43" s="15">
        <v>8.3000000000000007</v>
      </c>
      <c r="J43" s="15">
        <v>41.5</v>
      </c>
      <c r="K43" s="16">
        <v>76</v>
      </c>
      <c r="L43" s="16">
        <v>49</v>
      </c>
      <c r="M43" s="16">
        <v>18</v>
      </c>
    </row>
    <row r="44" spans="1:13" x14ac:dyDescent="0.3">
      <c r="A44" s="5" t="s">
        <v>32</v>
      </c>
      <c r="B44" s="15">
        <v>0</v>
      </c>
      <c r="C44" s="15">
        <v>0</v>
      </c>
      <c r="D44" s="15">
        <v>0</v>
      </c>
      <c r="E44" s="15">
        <v>27.3</v>
      </c>
      <c r="F44" s="15">
        <v>0</v>
      </c>
      <c r="G44" s="15">
        <v>12.4</v>
      </c>
      <c r="H44" s="15">
        <v>3.2</v>
      </c>
      <c r="I44" s="15">
        <v>19.5</v>
      </c>
      <c r="J44" s="15">
        <v>6.1</v>
      </c>
      <c r="K44" s="16">
        <v>14</v>
      </c>
      <c r="L44" s="16">
        <v>2</v>
      </c>
      <c r="M44" s="16">
        <v>0</v>
      </c>
    </row>
    <row r="45" spans="1:13" x14ac:dyDescent="0.3">
      <c r="A45" s="12" t="s">
        <v>33</v>
      </c>
      <c r="B45" s="13">
        <f>SUM(B46:B48)</f>
        <v>199.5</v>
      </c>
      <c r="C45" s="13">
        <f t="shared" ref="C45:H45" si="13">SUM(C46:C48)</f>
        <v>32.1</v>
      </c>
      <c r="D45" s="13">
        <f t="shared" si="13"/>
        <v>50.5</v>
      </c>
      <c r="E45" s="13">
        <f t="shared" si="13"/>
        <v>24.1</v>
      </c>
      <c r="F45" s="13">
        <f t="shared" si="13"/>
        <v>349.29999999999995</v>
      </c>
      <c r="G45" s="13">
        <f t="shared" si="13"/>
        <v>334</v>
      </c>
      <c r="H45" s="13">
        <f t="shared" si="13"/>
        <v>56.699999999999996</v>
      </c>
      <c r="I45" s="13">
        <f>SUM(I46:I48)</f>
        <v>271.90000000000003</v>
      </c>
      <c r="J45" s="13">
        <f>SUM(J46:J48)</f>
        <v>196.3</v>
      </c>
      <c r="K45" s="14">
        <f>SUM(K46:K48)</f>
        <v>962</v>
      </c>
      <c r="L45" s="14">
        <f>SUM(L46:L48)</f>
        <v>709</v>
      </c>
      <c r="M45" s="14">
        <f>SUM(M46:M48)</f>
        <v>85</v>
      </c>
    </row>
    <row r="46" spans="1:13" x14ac:dyDescent="0.3">
      <c r="A46" s="5" t="s">
        <v>63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15">
        <v>6.7</v>
      </c>
      <c r="J46" s="15">
        <v>0</v>
      </c>
      <c r="K46" s="16">
        <v>5</v>
      </c>
      <c r="L46" s="16">
        <v>4</v>
      </c>
      <c r="M46" s="16">
        <v>0</v>
      </c>
    </row>
    <row r="47" spans="1:13" x14ac:dyDescent="0.3">
      <c r="A47" s="5" t="s">
        <v>34</v>
      </c>
      <c r="B47" s="15">
        <v>193</v>
      </c>
      <c r="C47" s="15">
        <v>9.8000000000000007</v>
      </c>
      <c r="D47" s="15">
        <v>40.299999999999997</v>
      </c>
      <c r="E47" s="15">
        <v>23.1</v>
      </c>
      <c r="F47" s="15">
        <v>125.6</v>
      </c>
      <c r="G47" s="15">
        <v>289.7</v>
      </c>
      <c r="H47" s="15">
        <v>42.8</v>
      </c>
      <c r="I47" s="15">
        <v>252.4</v>
      </c>
      <c r="J47" s="15">
        <v>164.1</v>
      </c>
      <c r="K47" s="16">
        <v>198</v>
      </c>
      <c r="L47" s="16">
        <v>184</v>
      </c>
      <c r="M47" s="16">
        <v>32</v>
      </c>
    </row>
    <row r="48" spans="1:13" x14ac:dyDescent="0.3">
      <c r="A48" s="5" t="s">
        <v>35</v>
      </c>
      <c r="B48" s="15">
        <v>6.5</v>
      </c>
      <c r="C48" s="15">
        <v>22.3</v>
      </c>
      <c r="D48" s="15">
        <v>10.199999999999999</v>
      </c>
      <c r="E48" s="15">
        <v>1</v>
      </c>
      <c r="F48" s="15">
        <v>223.7</v>
      </c>
      <c r="G48" s="15">
        <v>44.3</v>
      </c>
      <c r="H48" s="15">
        <v>13.9</v>
      </c>
      <c r="I48" s="15">
        <v>12.8</v>
      </c>
      <c r="J48" s="15">
        <v>32.200000000000003</v>
      </c>
      <c r="K48" s="16">
        <v>759</v>
      </c>
      <c r="L48" s="16">
        <v>521</v>
      </c>
      <c r="M48" s="16">
        <v>53</v>
      </c>
    </row>
    <row r="49" spans="1:13" x14ac:dyDescent="0.3">
      <c r="A49" s="12" t="s">
        <v>36</v>
      </c>
      <c r="B49" s="13">
        <f t="shared" ref="B49:C49" si="14">SUM(B50:B53)</f>
        <v>55.2</v>
      </c>
      <c r="C49" s="13">
        <f t="shared" si="14"/>
        <v>67</v>
      </c>
      <c r="D49" s="13">
        <f>SUM(D50:D53)</f>
        <v>28.1</v>
      </c>
      <c r="E49" s="13">
        <f>SUM(E50:E53)</f>
        <v>83.8</v>
      </c>
      <c r="F49" s="13">
        <f>SUM(F50:F53)</f>
        <v>33.6</v>
      </c>
      <c r="G49" s="13">
        <f t="shared" ref="G49:H49" si="15">SUM(G50:G53)</f>
        <v>12</v>
      </c>
      <c r="H49" s="13">
        <f t="shared" si="15"/>
        <v>4.3000000000000007</v>
      </c>
      <c r="I49" s="13">
        <f>SUM(I50:I53)</f>
        <v>6</v>
      </c>
      <c r="J49" s="13">
        <f>SUM(J50:J53)</f>
        <v>187.1</v>
      </c>
      <c r="K49" s="14">
        <f>SUM(K50:K53)</f>
        <v>96</v>
      </c>
      <c r="L49" s="14">
        <f>SUM(L50:L53)</f>
        <v>64</v>
      </c>
      <c r="M49" s="14">
        <f>SUM(M50:M53)</f>
        <v>3</v>
      </c>
    </row>
    <row r="50" spans="1:13" x14ac:dyDescent="0.3">
      <c r="A50" s="5" t="s">
        <v>37</v>
      </c>
      <c r="B50" s="15">
        <v>4.5</v>
      </c>
      <c r="C50" s="15">
        <v>1.4</v>
      </c>
      <c r="D50" s="15">
        <v>22.5</v>
      </c>
      <c r="E50" s="15">
        <v>83.8</v>
      </c>
      <c r="F50" s="15">
        <v>32.9</v>
      </c>
      <c r="G50" s="15">
        <v>12</v>
      </c>
      <c r="H50" s="15">
        <v>0</v>
      </c>
      <c r="I50" s="15">
        <v>0</v>
      </c>
      <c r="J50" s="15">
        <v>4.8</v>
      </c>
      <c r="K50" s="16">
        <v>27</v>
      </c>
      <c r="L50" s="16">
        <v>6</v>
      </c>
      <c r="M50" s="16">
        <v>1</v>
      </c>
    </row>
    <row r="51" spans="1:13" x14ac:dyDescent="0.3">
      <c r="A51" s="5" t="s">
        <v>67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177.2</v>
      </c>
      <c r="K51" s="16">
        <v>0</v>
      </c>
      <c r="L51" s="16">
        <v>2</v>
      </c>
      <c r="M51" s="16">
        <v>0</v>
      </c>
    </row>
    <row r="52" spans="1:13" x14ac:dyDescent="0.3">
      <c r="A52" s="5" t="s">
        <v>38</v>
      </c>
      <c r="B52" s="15">
        <v>0</v>
      </c>
      <c r="C52" s="15">
        <v>65.599999999999994</v>
      </c>
      <c r="D52" s="15">
        <v>0</v>
      </c>
      <c r="E52" s="15">
        <v>0</v>
      </c>
      <c r="F52" s="15">
        <v>0</v>
      </c>
      <c r="G52" s="15">
        <v>0</v>
      </c>
      <c r="H52" s="15">
        <v>2.2000000000000002</v>
      </c>
      <c r="I52" s="15">
        <v>3</v>
      </c>
      <c r="J52" s="15">
        <v>0</v>
      </c>
      <c r="K52" s="16">
        <v>0</v>
      </c>
      <c r="L52" s="16">
        <v>0</v>
      </c>
      <c r="M52" s="16">
        <v>0</v>
      </c>
    </row>
    <row r="53" spans="1:13" x14ac:dyDescent="0.3">
      <c r="A53" s="5" t="s">
        <v>39</v>
      </c>
      <c r="B53" s="15">
        <v>50.7</v>
      </c>
      <c r="C53" s="15">
        <v>0</v>
      </c>
      <c r="D53" s="15">
        <v>5.6</v>
      </c>
      <c r="E53" s="15">
        <v>0</v>
      </c>
      <c r="F53" s="15">
        <v>0.7</v>
      </c>
      <c r="G53" s="15">
        <v>0</v>
      </c>
      <c r="H53" s="15">
        <v>2.1</v>
      </c>
      <c r="I53" s="15">
        <v>3</v>
      </c>
      <c r="J53" s="15">
        <v>5.0999999999999996</v>
      </c>
      <c r="K53" s="16">
        <v>69</v>
      </c>
      <c r="L53" s="16">
        <v>56</v>
      </c>
      <c r="M53" s="16">
        <v>2</v>
      </c>
    </row>
    <row r="54" spans="1:13" x14ac:dyDescent="0.3">
      <c r="A54" s="12" t="s">
        <v>40</v>
      </c>
      <c r="B54" s="13">
        <f t="shared" ref="B54:C54" si="16">SUM(B55:B56)</f>
        <v>0</v>
      </c>
      <c r="C54" s="13">
        <f t="shared" si="16"/>
        <v>0</v>
      </c>
      <c r="D54" s="13">
        <f>SUM(D55:D56)</f>
        <v>4</v>
      </c>
      <c r="E54" s="13">
        <f>SUM(E55:E56)</f>
        <v>68.600000000000009</v>
      </c>
      <c r="F54" s="13">
        <f>SUM(F55:F56)</f>
        <v>17.600000000000001</v>
      </c>
      <c r="G54" s="13">
        <f t="shared" ref="G54:J54" si="17">SUM(G55:G56)</f>
        <v>1.8</v>
      </c>
      <c r="H54" s="13">
        <f t="shared" si="17"/>
        <v>12.3</v>
      </c>
      <c r="I54" s="13">
        <f t="shared" si="17"/>
        <v>10.1</v>
      </c>
      <c r="J54" s="13">
        <f t="shared" si="17"/>
        <v>28.3</v>
      </c>
      <c r="K54" s="14">
        <f t="shared" ref="K54:L54" si="18">SUM(K55:K56)</f>
        <v>13</v>
      </c>
      <c r="L54" s="14">
        <f t="shared" si="18"/>
        <v>7</v>
      </c>
      <c r="M54" s="14">
        <f t="shared" ref="M54" si="19">SUM(M55:M56)</f>
        <v>0</v>
      </c>
    </row>
    <row r="55" spans="1:13" ht="16.95" customHeight="1" x14ac:dyDescent="0.3">
      <c r="A55" s="5" t="s">
        <v>41</v>
      </c>
      <c r="B55" s="15">
        <v>0</v>
      </c>
      <c r="C55" s="15">
        <v>0</v>
      </c>
      <c r="D55" s="15">
        <v>2.9</v>
      </c>
      <c r="E55" s="15">
        <v>1.9</v>
      </c>
      <c r="F55" s="15">
        <v>1.6</v>
      </c>
      <c r="G55" s="15">
        <v>0.9</v>
      </c>
      <c r="H55" s="15">
        <v>12.3</v>
      </c>
      <c r="I55" s="15">
        <v>10.1</v>
      </c>
      <c r="J55" s="15">
        <v>9.3000000000000007</v>
      </c>
      <c r="K55" s="16">
        <v>13</v>
      </c>
      <c r="L55" s="16">
        <v>7</v>
      </c>
      <c r="M55" s="16">
        <v>0</v>
      </c>
    </row>
    <row r="56" spans="1:13" x14ac:dyDescent="0.3">
      <c r="A56" s="5" t="s">
        <v>42</v>
      </c>
      <c r="B56" s="15">
        <v>0</v>
      </c>
      <c r="C56" s="15">
        <v>0</v>
      </c>
      <c r="D56" s="15">
        <v>1.1000000000000001</v>
      </c>
      <c r="E56" s="15">
        <v>66.7</v>
      </c>
      <c r="F56" s="15">
        <v>16</v>
      </c>
      <c r="G56" s="15">
        <v>0.9</v>
      </c>
      <c r="H56" s="15">
        <v>0</v>
      </c>
      <c r="I56" s="15">
        <v>0</v>
      </c>
      <c r="J56" s="15">
        <v>19</v>
      </c>
      <c r="K56" s="16">
        <v>0</v>
      </c>
      <c r="L56" s="16">
        <v>0</v>
      </c>
      <c r="M56" s="16">
        <v>0</v>
      </c>
    </row>
    <row r="57" spans="1:13" x14ac:dyDescent="0.3">
      <c r="A57" s="12" t="s">
        <v>43</v>
      </c>
      <c r="B57" s="13">
        <f t="shared" ref="B57:C57" si="20">SUM(B58:B63)</f>
        <v>2001.1</v>
      </c>
      <c r="C57" s="13">
        <f t="shared" si="20"/>
        <v>181.29999999999998</v>
      </c>
      <c r="D57" s="13">
        <f>SUM(D58:D63)</f>
        <v>209.10000000000002</v>
      </c>
      <c r="E57" s="13">
        <f>SUM(E58:E63)</f>
        <v>99.899999999999991</v>
      </c>
      <c r="F57" s="13">
        <f>SUM(F58:F63)</f>
        <v>42.5</v>
      </c>
      <c r="G57" s="13">
        <f t="shared" ref="G57:J57" si="21">SUM(G58:G63)</f>
        <v>1604.8</v>
      </c>
      <c r="H57" s="13">
        <f t="shared" si="21"/>
        <v>1481.8</v>
      </c>
      <c r="I57" s="13">
        <f t="shared" si="21"/>
        <v>1810.3</v>
      </c>
      <c r="J57" s="13">
        <f t="shared" si="21"/>
        <v>2954.7999999999997</v>
      </c>
      <c r="K57" s="14">
        <f t="shared" ref="K57:L57" si="22">SUM(K58:K63)</f>
        <v>2404</v>
      </c>
      <c r="L57" s="14">
        <f t="shared" si="22"/>
        <v>617</v>
      </c>
      <c r="M57" s="14">
        <f t="shared" ref="M57" si="23">SUM(M58:M63)</f>
        <v>123</v>
      </c>
    </row>
    <row r="58" spans="1:13" x14ac:dyDescent="0.3">
      <c r="A58" s="5" t="s">
        <v>44</v>
      </c>
      <c r="B58" s="15">
        <v>0</v>
      </c>
      <c r="C58" s="15">
        <v>0</v>
      </c>
      <c r="D58" s="15">
        <v>23.4</v>
      </c>
      <c r="E58" s="15">
        <v>1</v>
      </c>
      <c r="F58" s="15">
        <v>0</v>
      </c>
      <c r="G58" s="15">
        <v>1.9</v>
      </c>
      <c r="H58" s="15">
        <v>0</v>
      </c>
      <c r="I58" s="15">
        <v>0</v>
      </c>
      <c r="J58" s="15">
        <v>0</v>
      </c>
      <c r="K58" s="16">
        <v>0</v>
      </c>
      <c r="L58" s="16">
        <v>14</v>
      </c>
      <c r="M58" s="16">
        <v>0</v>
      </c>
    </row>
    <row r="59" spans="1:13" ht="26.4" x14ac:dyDescent="0.3">
      <c r="A59" s="6" t="s">
        <v>45</v>
      </c>
      <c r="B59" s="15">
        <v>0</v>
      </c>
      <c r="C59" s="15">
        <v>0</v>
      </c>
      <c r="D59" s="15">
        <v>0</v>
      </c>
      <c r="E59" s="15">
        <v>3.2</v>
      </c>
      <c r="F59" s="15">
        <v>0</v>
      </c>
      <c r="G59" s="15">
        <v>5</v>
      </c>
      <c r="H59" s="15">
        <v>0</v>
      </c>
      <c r="I59" s="15">
        <v>0</v>
      </c>
      <c r="J59" s="15">
        <v>4</v>
      </c>
      <c r="K59" s="16">
        <v>0</v>
      </c>
      <c r="L59" s="16">
        <v>0</v>
      </c>
      <c r="M59" s="16">
        <v>0</v>
      </c>
    </row>
    <row r="60" spans="1:13" x14ac:dyDescent="0.3">
      <c r="A60" s="5" t="s">
        <v>46</v>
      </c>
      <c r="B60" s="15">
        <v>0</v>
      </c>
      <c r="C60" s="15">
        <v>23.2</v>
      </c>
      <c r="D60" s="15">
        <v>0</v>
      </c>
      <c r="E60" s="15">
        <v>0</v>
      </c>
      <c r="F60" s="15">
        <v>5.8</v>
      </c>
      <c r="G60" s="15">
        <v>4</v>
      </c>
      <c r="H60" s="15">
        <v>2.2999999999999998</v>
      </c>
      <c r="I60" s="15">
        <v>0</v>
      </c>
      <c r="J60" s="15">
        <v>0</v>
      </c>
      <c r="K60" s="16">
        <v>0</v>
      </c>
      <c r="L60" s="16">
        <v>0</v>
      </c>
      <c r="M60" s="16">
        <v>0</v>
      </c>
    </row>
    <row r="61" spans="1:13" x14ac:dyDescent="0.3">
      <c r="A61" s="5" t="s">
        <v>47</v>
      </c>
      <c r="B61" s="15">
        <v>1971.5</v>
      </c>
      <c r="C61" s="15">
        <v>149</v>
      </c>
      <c r="D61" s="15">
        <v>108.4</v>
      </c>
      <c r="E61" s="15">
        <v>84.8</v>
      </c>
      <c r="F61" s="15">
        <v>27.8</v>
      </c>
      <c r="G61" s="15">
        <v>1555</v>
      </c>
      <c r="H61" s="15">
        <v>1459.6</v>
      </c>
      <c r="I61" s="15">
        <v>1784.5</v>
      </c>
      <c r="J61" s="15">
        <v>2922.5</v>
      </c>
      <c r="K61" s="16">
        <v>2369</v>
      </c>
      <c r="L61" s="16">
        <v>592</v>
      </c>
      <c r="M61" s="16">
        <v>122</v>
      </c>
    </row>
    <row r="62" spans="1:13" x14ac:dyDescent="0.3">
      <c r="A62" s="5" t="s">
        <v>48</v>
      </c>
      <c r="B62" s="15">
        <v>29.6</v>
      </c>
      <c r="C62" s="15">
        <v>9.1</v>
      </c>
      <c r="D62" s="15">
        <v>77.3</v>
      </c>
      <c r="E62" s="15">
        <v>9.6</v>
      </c>
      <c r="F62" s="15">
        <v>8.9</v>
      </c>
      <c r="G62" s="15">
        <v>27.8</v>
      </c>
      <c r="H62" s="15">
        <v>5</v>
      </c>
      <c r="I62" s="15">
        <v>12.7</v>
      </c>
      <c r="J62" s="15">
        <v>27.7</v>
      </c>
      <c r="K62" s="16">
        <v>35</v>
      </c>
      <c r="L62" s="16">
        <v>11</v>
      </c>
      <c r="M62" s="16">
        <v>1</v>
      </c>
    </row>
    <row r="63" spans="1:13" x14ac:dyDescent="0.3">
      <c r="A63" s="5" t="s">
        <v>49</v>
      </c>
      <c r="B63" s="15">
        <v>0</v>
      </c>
      <c r="C63" s="15">
        <v>0</v>
      </c>
      <c r="D63" s="15">
        <v>0</v>
      </c>
      <c r="E63" s="15">
        <v>1.3</v>
      </c>
      <c r="F63" s="15">
        <v>0</v>
      </c>
      <c r="G63" s="15">
        <v>11.1</v>
      </c>
      <c r="H63" s="15">
        <v>14.9</v>
      </c>
      <c r="I63" s="15">
        <v>13.1</v>
      </c>
      <c r="J63" s="15">
        <v>0.6</v>
      </c>
      <c r="K63" s="16">
        <v>0</v>
      </c>
      <c r="L63" s="16">
        <v>0</v>
      </c>
      <c r="M63" s="16">
        <v>0</v>
      </c>
    </row>
    <row r="64" spans="1:13" x14ac:dyDescent="0.3">
      <c r="A64" s="12" t="s">
        <v>50</v>
      </c>
      <c r="B64" s="13">
        <f t="shared" ref="B64:C64" si="24">SUM(B65:B67)</f>
        <v>2479.8000000000002</v>
      </c>
      <c r="C64" s="13">
        <f t="shared" si="24"/>
        <v>798.49999999999989</v>
      </c>
      <c r="D64" s="13">
        <f>SUM(D65:D67)</f>
        <v>2760.8</v>
      </c>
      <c r="E64" s="13">
        <f>SUM(E65:E67)</f>
        <v>2025.8</v>
      </c>
      <c r="F64" s="13">
        <f>SUM(F65:F67)</f>
        <v>1907.9</v>
      </c>
      <c r="G64" s="13">
        <f t="shared" ref="G64:J64" si="25">SUM(G65:G67)</f>
        <v>3322.8</v>
      </c>
      <c r="H64" s="13">
        <f t="shared" si="25"/>
        <v>2225.2999999999997</v>
      </c>
      <c r="I64" s="13">
        <f t="shared" si="25"/>
        <v>7453.8</v>
      </c>
      <c r="J64" s="13">
        <f t="shared" si="25"/>
        <v>3918.3999999999996</v>
      </c>
      <c r="K64" s="14">
        <f t="shared" ref="K64:L64" si="26">SUM(K65:K67)</f>
        <v>4276</v>
      </c>
      <c r="L64" s="14">
        <f t="shared" si="26"/>
        <v>3317</v>
      </c>
      <c r="M64" s="14">
        <f t="shared" ref="M64" si="27">SUM(M65:M67)</f>
        <v>2226</v>
      </c>
    </row>
    <row r="65" spans="1:13" ht="26.4" x14ac:dyDescent="0.3">
      <c r="A65" s="6" t="s">
        <v>51</v>
      </c>
      <c r="B65" s="15">
        <v>1596</v>
      </c>
      <c r="C65" s="15">
        <f>756.8+9.9</f>
        <v>766.69999999999993</v>
      </c>
      <c r="D65" s="15">
        <v>1450.6</v>
      </c>
      <c r="E65" s="15">
        <v>1516.1</v>
      </c>
      <c r="F65" s="15">
        <v>975.5</v>
      </c>
      <c r="G65" s="15">
        <v>3107.8</v>
      </c>
      <c r="H65" s="15">
        <v>1868.6</v>
      </c>
      <c r="I65" s="15">
        <v>6912.7</v>
      </c>
      <c r="J65" s="15">
        <v>3238.1</v>
      </c>
      <c r="K65" s="16">
        <v>3415</v>
      </c>
      <c r="L65" s="16">
        <v>2826</v>
      </c>
      <c r="M65" s="16">
        <v>2191</v>
      </c>
    </row>
    <row r="66" spans="1:13" x14ac:dyDescent="0.3">
      <c r="A66" s="5" t="s">
        <v>52</v>
      </c>
      <c r="B66" s="15">
        <v>883.8</v>
      </c>
      <c r="C66" s="15">
        <v>31.8</v>
      </c>
      <c r="D66" s="15">
        <v>1310.2</v>
      </c>
      <c r="E66" s="15">
        <v>508.8</v>
      </c>
      <c r="F66" s="15">
        <v>932.4</v>
      </c>
      <c r="G66" s="15">
        <v>66.3</v>
      </c>
      <c r="H66" s="15">
        <v>356.7</v>
      </c>
      <c r="I66" s="15">
        <v>523.1</v>
      </c>
      <c r="J66" s="15">
        <v>540.29999999999995</v>
      </c>
      <c r="K66" s="16">
        <v>773</v>
      </c>
      <c r="L66" s="16">
        <v>397</v>
      </c>
      <c r="M66" s="16">
        <v>35</v>
      </c>
    </row>
    <row r="67" spans="1:13" x14ac:dyDescent="0.3">
      <c r="A67" s="5" t="s">
        <v>53</v>
      </c>
      <c r="B67" s="15">
        <v>0</v>
      </c>
      <c r="C67" s="15">
        <v>0</v>
      </c>
      <c r="D67" s="15">
        <v>0</v>
      </c>
      <c r="E67" s="15">
        <v>0.9</v>
      </c>
      <c r="F67" s="15">
        <v>0</v>
      </c>
      <c r="G67" s="15">
        <v>148.69999999999999</v>
      </c>
      <c r="H67" s="15">
        <v>0</v>
      </c>
      <c r="I67" s="15">
        <v>18</v>
      </c>
      <c r="J67" s="15">
        <v>140</v>
      </c>
      <c r="K67" s="16">
        <v>88</v>
      </c>
      <c r="L67" s="16">
        <v>94</v>
      </c>
      <c r="M67" s="16">
        <v>0</v>
      </c>
    </row>
    <row r="68" spans="1:13" x14ac:dyDescent="0.3">
      <c r="A68" s="12" t="s">
        <v>54</v>
      </c>
      <c r="B68" s="13">
        <v>25.1</v>
      </c>
      <c r="C68" s="13">
        <v>39.799999999999997</v>
      </c>
      <c r="D68" s="13">
        <v>151.4</v>
      </c>
      <c r="E68" s="13">
        <v>304.39999999999998</v>
      </c>
      <c r="F68" s="13">
        <v>714.7</v>
      </c>
      <c r="G68" s="13">
        <v>765.5</v>
      </c>
      <c r="H68" s="13">
        <v>659.2</v>
      </c>
      <c r="I68" s="13">
        <v>454.9</v>
      </c>
      <c r="J68" s="13">
        <v>266.39999999999998</v>
      </c>
      <c r="K68" s="14">
        <v>141</v>
      </c>
      <c r="L68" s="14">
        <v>228</v>
      </c>
      <c r="M68" s="14">
        <v>15</v>
      </c>
    </row>
    <row r="69" spans="1:13" x14ac:dyDescent="0.3">
      <c r="A69" s="12" t="s">
        <v>55</v>
      </c>
      <c r="B69" s="13">
        <f t="shared" ref="B69:K69" si="28">SUM(B70:B74)</f>
        <v>24.5</v>
      </c>
      <c r="C69" s="13">
        <f t="shared" si="28"/>
        <v>125</v>
      </c>
      <c r="D69" s="13">
        <f t="shared" si="28"/>
        <v>56.5</v>
      </c>
      <c r="E69" s="13">
        <f t="shared" si="28"/>
        <v>19.2</v>
      </c>
      <c r="F69" s="13">
        <f t="shared" si="28"/>
        <v>9.1</v>
      </c>
      <c r="G69" s="13">
        <f t="shared" si="28"/>
        <v>84.300000000000011</v>
      </c>
      <c r="H69" s="13">
        <f t="shared" si="28"/>
        <v>52.1</v>
      </c>
      <c r="I69" s="13">
        <f t="shared" si="28"/>
        <v>18.7</v>
      </c>
      <c r="J69" s="13">
        <f t="shared" si="28"/>
        <v>11</v>
      </c>
      <c r="K69" s="14">
        <f t="shared" si="28"/>
        <v>16</v>
      </c>
      <c r="L69" s="14">
        <f t="shared" ref="L69:M69" si="29">SUM(L70:L74)</f>
        <v>63</v>
      </c>
      <c r="M69" s="14">
        <f t="shared" si="29"/>
        <v>9</v>
      </c>
    </row>
    <row r="70" spans="1:13" x14ac:dyDescent="0.3">
      <c r="A70" s="5" t="s">
        <v>56</v>
      </c>
      <c r="B70" s="15">
        <v>0</v>
      </c>
      <c r="C70" s="15">
        <v>0</v>
      </c>
      <c r="D70" s="15">
        <v>0</v>
      </c>
      <c r="E70" s="15">
        <v>7.8</v>
      </c>
      <c r="F70" s="15">
        <v>4.2</v>
      </c>
      <c r="G70" s="15">
        <v>1</v>
      </c>
      <c r="H70" s="15">
        <v>0</v>
      </c>
      <c r="I70" s="15">
        <v>0</v>
      </c>
      <c r="J70" s="15">
        <v>0</v>
      </c>
      <c r="K70" s="16">
        <v>0</v>
      </c>
      <c r="L70" s="16">
        <v>0</v>
      </c>
      <c r="M70" s="16">
        <v>5</v>
      </c>
    </row>
    <row r="71" spans="1:13" ht="13.8" customHeight="1" x14ac:dyDescent="0.3">
      <c r="A71" s="5" t="s">
        <v>57</v>
      </c>
      <c r="B71" s="15">
        <v>7.2</v>
      </c>
      <c r="C71" s="15">
        <v>125</v>
      </c>
      <c r="D71" s="15">
        <v>56.5</v>
      </c>
      <c r="E71" s="15">
        <v>0.8</v>
      </c>
      <c r="F71" s="15">
        <v>1</v>
      </c>
      <c r="G71" s="15">
        <v>27.8</v>
      </c>
      <c r="H71" s="15">
        <v>33.200000000000003</v>
      </c>
      <c r="I71" s="15">
        <v>7.7</v>
      </c>
      <c r="J71" s="15">
        <v>7.5</v>
      </c>
      <c r="K71" s="16">
        <v>8</v>
      </c>
      <c r="L71" s="16">
        <v>8</v>
      </c>
      <c r="M71" s="16">
        <v>0</v>
      </c>
    </row>
    <row r="72" spans="1:13" ht="13.8" customHeight="1" x14ac:dyDescent="0.3">
      <c r="A72" s="6" t="s">
        <v>58</v>
      </c>
      <c r="B72" s="15">
        <v>0.6</v>
      </c>
      <c r="C72" s="15">
        <v>0</v>
      </c>
      <c r="D72" s="15">
        <v>0</v>
      </c>
      <c r="E72" s="15">
        <v>8.9</v>
      </c>
      <c r="F72" s="15">
        <v>1.3</v>
      </c>
      <c r="G72" s="15">
        <v>45.1</v>
      </c>
      <c r="H72" s="15">
        <v>18.3</v>
      </c>
      <c r="I72" s="15">
        <v>3.3</v>
      </c>
      <c r="J72" s="15">
        <v>3.5</v>
      </c>
      <c r="K72" s="16">
        <v>4</v>
      </c>
      <c r="L72" s="16">
        <v>54</v>
      </c>
      <c r="M72" s="16">
        <v>4</v>
      </c>
    </row>
    <row r="73" spans="1:13" x14ac:dyDescent="0.3">
      <c r="A73" s="5" t="s">
        <v>66</v>
      </c>
      <c r="B73" s="15">
        <v>1.5</v>
      </c>
      <c r="C73" s="15">
        <v>0</v>
      </c>
      <c r="D73" s="15">
        <v>0</v>
      </c>
      <c r="E73" s="15">
        <v>0</v>
      </c>
      <c r="F73" s="15">
        <v>0.7</v>
      </c>
      <c r="G73" s="15">
        <v>0</v>
      </c>
      <c r="H73" s="15">
        <v>0.6</v>
      </c>
      <c r="I73" s="15">
        <v>0</v>
      </c>
      <c r="J73" s="15">
        <v>0</v>
      </c>
      <c r="K73" s="16">
        <v>0</v>
      </c>
      <c r="L73" s="16">
        <v>0</v>
      </c>
      <c r="M73" s="16">
        <v>0</v>
      </c>
    </row>
    <row r="74" spans="1:13" x14ac:dyDescent="0.3">
      <c r="A74" s="5" t="s">
        <v>59</v>
      </c>
      <c r="B74" s="15">
        <v>15.2</v>
      </c>
      <c r="C74" s="15">
        <v>0</v>
      </c>
      <c r="D74" s="15">
        <v>0</v>
      </c>
      <c r="E74" s="15">
        <v>1.7</v>
      </c>
      <c r="F74" s="15">
        <v>1.9</v>
      </c>
      <c r="G74" s="15">
        <v>10.4</v>
      </c>
      <c r="H74" s="15">
        <v>0</v>
      </c>
      <c r="I74" s="15">
        <v>7.7</v>
      </c>
      <c r="J74" s="15">
        <v>0</v>
      </c>
      <c r="K74" s="16">
        <v>4</v>
      </c>
      <c r="L74" s="16">
        <v>1</v>
      </c>
      <c r="M74" s="16">
        <v>0</v>
      </c>
    </row>
    <row r="75" spans="1:13" x14ac:dyDescent="0.3">
      <c r="A75" s="12" t="s">
        <v>60</v>
      </c>
      <c r="B75" s="13">
        <v>7.6</v>
      </c>
      <c r="C75" s="13">
        <v>0</v>
      </c>
      <c r="D75" s="13">
        <v>0</v>
      </c>
      <c r="E75" s="13">
        <v>14.4</v>
      </c>
      <c r="F75" s="13">
        <v>92.3</v>
      </c>
      <c r="G75" s="13">
        <v>271.5</v>
      </c>
      <c r="H75" s="13">
        <v>199.1</v>
      </c>
      <c r="I75" s="13">
        <v>24</v>
      </c>
      <c r="J75" s="13">
        <v>71.400000000000006</v>
      </c>
      <c r="K75" s="14">
        <v>1274</v>
      </c>
      <c r="L75" s="14">
        <v>190</v>
      </c>
      <c r="M75" s="14">
        <v>10</v>
      </c>
    </row>
    <row r="76" spans="1:13" x14ac:dyDescent="0.3">
      <c r="A76" s="12" t="s">
        <v>71</v>
      </c>
      <c r="B76" s="19">
        <f>ROUND((B78-B7-B10-B15-B37-B38-B41-B45-B49-B54-B57-B64-B68-B69-B75),0)</f>
        <v>1</v>
      </c>
      <c r="C76" s="19">
        <f>ROUND((C78-C7-C10-C15-C37-C38-C41-C45-C49-C54-C57-C64-C68-C69-C75),0)</f>
        <v>1</v>
      </c>
      <c r="D76" s="13">
        <f t="shared" ref="D76:L76" si="30">D78-D7-D10-D15-D37-D38-D41-D45-D49-D54-D57-D64-D68-D69-D75</f>
        <v>3.5000000000000853</v>
      </c>
      <c r="E76" s="13">
        <f t="shared" si="30"/>
        <v>6.7000000000000686</v>
      </c>
      <c r="F76" s="13">
        <f t="shared" si="30"/>
        <v>37.800000000000054</v>
      </c>
      <c r="G76" s="13">
        <f t="shared" si="30"/>
        <v>32.499999999999261</v>
      </c>
      <c r="H76" s="13">
        <f t="shared" si="30"/>
        <v>21.199999999999875</v>
      </c>
      <c r="I76" s="13">
        <f t="shared" si="30"/>
        <v>95.200000000001111</v>
      </c>
      <c r="J76" s="13">
        <f t="shared" si="30"/>
        <v>7.0999999999996533</v>
      </c>
      <c r="K76" s="13">
        <f t="shared" si="30"/>
        <v>1</v>
      </c>
      <c r="L76" s="13">
        <f t="shared" si="30"/>
        <v>3</v>
      </c>
      <c r="M76" s="13">
        <f t="shared" ref="M76" si="31">M78-M7-M10-M15-M37-M38-M41-M45-M49-M54-M57-M64-M68-M69-M75</f>
        <v>5</v>
      </c>
    </row>
    <row r="77" spans="1:13" s="11" customFormat="1" ht="13.5" customHeight="1" x14ac:dyDescent="0.3">
      <c r="A77" s="10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ht="21" customHeight="1" x14ac:dyDescent="0.3">
      <c r="A78" s="7" t="s">
        <v>70</v>
      </c>
      <c r="B78" s="23">
        <v>5015.6000000000004</v>
      </c>
      <c r="C78" s="23">
        <v>1709.9</v>
      </c>
      <c r="D78" s="23">
        <v>3531.5</v>
      </c>
      <c r="E78" s="23">
        <v>3019</v>
      </c>
      <c r="F78" s="23">
        <v>3958.3</v>
      </c>
      <c r="G78" s="23">
        <v>7362</v>
      </c>
      <c r="H78" s="23">
        <v>7903</v>
      </c>
      <c r="I78" s="23">
        <v>11981</v>
      </c>
      <c r="J78" s="23">
        <v>9927</v>
      </c>
      <c r="K78" s="23">
        <v>10988</v>
      </c>
      <c r="L78" s="23">
        <v>7773</v>
      </c>
      <c r="M78" s="23">
        <v>5298</v>
      </c>
    </row>
    <row r="79" spans="1:13" x14ac:dyDescent="0.3">
      <c r="A79" s="4" t="s">
        <v>78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x14ac:dyDescent="0.3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2:11" x14ac:dyDescent="0.3">
      <c r="B81" s="26"/>
      <c r="C81" s="26"/>
      <c r="D81" s="26"/>
      <c r="E81" s="26"/>
      <c r="F81" s="26"/>
      <c r="G81" s="26"/>
      <c r="H81" s="26"/>
      <c r="I81" s="26"/>
      <c r="J81" s="26"/>
      <c r="K81" s="28"/>
    </row>
  </sheetData>
  <mergeCells count="3">
    <mergeCell ref="A1:M1"/>
    <mergeCell ref="A2:M2"/>
    <mergeCell ref="A3:M3"/>
  </mergeCells>
  <pageMargins left="0.7" right="0.7" top="0.75" bottom="0.75" header="0.3" footer="0.3"/>
  <pageSetup paperSize="9" orientation="portrait" r:id="rId1"/>
  <ignoredErrors>
    <ignoredError sqref="J69:M69 J64:M64 B64 J15:M15 B15:I15 D64:I64 B69:I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D-IDME-NMA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Amine BENLEMSIEH</dc:creator>
  <cp:lastModifiedBy>SAAJI Jamila</cp:lastModifiedBy>
  <dcterms:created xsi:type="dcterms:W3CDTF">2018-02-22T11:41:06Z</dcterms:created>
  <dcterms:modified xsi:type="dcterms:W3CDTF">2021-07-08T15:54:31Z</dcterms:modified>
</cp:coreProperties>
</file>