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MàJ de juillet 2021)\Entrants\"/>
    </mc:Choice>
  </mc:AlternateContent>
  <bookViews>
    <workbookView xWindow="0" yWindow="0" windowWidth="17880" windowHeight="12180" tabRatio="762"/>
  </bookViews>
  <sheets>
    <sheet name="F-IDEM-NMA" sheetId="10" r:id="rId1"/>
  </sheets>
  <definedNames>
    <definedName name="azdazd">#REF!</definedName>
    <definedName name="codesssss" localSheetId="0">#REF!</definedName>
    <definedName name="codesssss">#REF!</definedName>
    <definedName name="dd">#REF!</definedName>
    <definedName name="fp">#REF!</definedName>
    <definedName name="invpay95" localSheetId="0">#REF!</definedName>
    <definedName name="invpay95">#REF!</definedName>
    <definedName name="li">#REF!</definedName>
    <definedName name="lis">#REF!</definedName>
    <definedName name="n">#REF!</definedName>
    <definedName name="pays">#REF!</definedName>
    <definedName name="q">#REF!</definedName>
    <definedName name="qb">#REF!</definedName>
    <definedName name="_xlnm.Print_Area" localSheetId="0">'F-IDEM-NMA'!$A$1:$E$84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0" l="1"/>
  <c r="I11" i="10"/>
  <c r="I16" i="10"/>
  <c r="I41" i="10"/>
  <c r="I46" i="10"/>
  <c r="I50" i="10"/>
  <c r="I54" i="10"/>
  <c r="I60" i="10"/>
  <c r="I63" i="10"/>
  <c r="I70" i="10"/>
  <c r="I75" i="10"/>
  <c r="I83" i="10" l="1"/>
  <c r="H75" i="10" l="1"/>
  <c r="G75" i="10"/>
  <c r="H70" i="10"/>
  <c r="G70" i="10"/>
  <c r="H63" i="10"/>
  <c r="G63" i="10"/>
  <c r="H60" i="10"/>
  <c r="G60" i="10"/>
  <c r="H54" i="10"/>
  <c r="G54" i="10"/>
  <c r="H50" i="10"/>
  <c r="G50" i="10"/>
  <c r="H46" i="10"/>
  <c r="G46" i="10"/>
  <c r="H41" i="10"/>
  <c r="G41" i="10"/>
  <c r="H16" i="10"/>
  <c r="G16" i="10"/>
  <c r="H11" i="10"/>
  <c r="G11" i="10"/>
  <c r="H7" i="10"/>
  <c r="G7" i="10"/>
  <c r="H83" i="10" l="1"/>
  <c r="G83" i="10"/>
  <c r="F75" i="10"/>
  <c r="E75" i="10"/>
  <c r="D75" i="10"/>
  <c r="C75" i="10"/>
  <c r="B75" i="10"/>
  <c r="F70" i="10"/>
  <c r="E70" i="10"/>
  <c r="D70" i="10"/>
  <c r="C70" i="10"/>
  <c r="B70" i="10"/>
  <c r="F63" i="10"/>
  <c r="E63" i="10"/>
  <c r="D63" i="10"/>
  <c r="C63" i="10"/>
  <c r="B63" i="10"/>
  <c r="F60" i="10"/>
  <c r="E60" i="10"/>
  <c r="D60" i="10"/>
  <c r="C60" i="10"/>
  <c r="B60" i="10"/>
  <c r="F54" i="10"/>
  <c r="E54" i="10"/>
  <c r="D54" i="10"/>
  <c r="C54" i="10"/>
  <c r="B54" i="10"/>
  <c r="F50" i="10"/>
  <c r="E50" i="10"/>
  <c r="D50" i="10"/>
  <c r="C50" i="10"/>
  <c r="B50" i="10"/>
  <c r="F46" i="10"/>
  <c r="E46" i="10"/>
  <c r="D46" i="10"/>
  <c r="C46" i="10"/>
  <c r="B46" i="10"/>
  <c r="F41" i="10"/>
  <c r="E41" i="10"/>
  <c r="D41" i="10"/>
  <c r="C41" i="10"/>
  <c r="B41" i="10"/>
  <c r="F16" i="10"/>
  <c r="E16" i="10"/>
  <c r="D16" i="10"/>
  <c r="C16" i="10"/>
  <c r="B16" i="10"/>
  <c r="F11" i="10"/>
  <c r="E11" i="10"/>
  <c r="D11" i="10"/>
  <c r="C11" i="10"/>
  <c r="B11" i="10"/>
  <c r="F7" i="10"/>
  <c r="E7" i="10"/>
  <c r="D7" i="10"/>
  <c r="C7" i="10"/>
  <c r="B7" i="10"/>
  <c r="E83" i="10" l="1"/>
  <c r="B83" i="10"/>
  <c r="F83" i="10"/>
  <c r="D83" i="10"/>
  <c r="C83" i="10"/>
</calcChain>
</file>

<file path=xl/sharedStrings.xml><?xml version="1.0" encoding="utf-8"?>
<sst xmlns="http://schemas.openxmlformats.org/spreadsheetml/2006/main" count="86" uniqueCount="86">
  <si>
    <t>FLUX NET DES INVESTISSEMENTS DIRECTS ETRANGERS AU MAROC</t>
  </si>
  <si>
    <t xml:space="preserve">En millions de dirhams </t>
  </si>
  <si>
    <t>TOTAL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</si>
  <si>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</si>
  <si>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</si>
  <si>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</si>
  <si>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</si>
  <si>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</si>
  <si>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</si>
  <si>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</si>
  <si>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</si>
  <si>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</si>
  <si>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</si>
  <si>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</si>
  <si>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</si>
  <si>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</si>
  <si>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Fabrication de textiles</t>
  </si>
  <si>
    <t>Industrie de l'habillement</t>
  </si>
  <si>
    <t>Industrie du cuir et de la chaussure</t>
  </si>
  <si>
    <t>Industrie du bois</t>
  </si>
  <si>
    <t>Industrie du papier et du carton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</si>
  <si>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</si>
  <si>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</si>
  <si>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</si>
  <si>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</si>
  <si>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</si>
  <si>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</si>
  <si>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</si>
  <si>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</si>
  <si>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</si>
  <si>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</si>
  <si>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</si>
  <si>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</si>
  <si>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</si>
  <si>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</si>
  <si>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</si>
  <si>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</si>
  <si>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</si>
  <si>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</si>
  <si>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</si>
  <si>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</si>
  <si>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</si>
  <si>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</si>
  <si>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</si>
  <si>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</si>
  <si>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</si>
  <si>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</si>
  <si>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</si>
  <si>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</si>
  <si>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</si>
  <si>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</si>
  <si>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</si>
  <si>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</si>
  <si>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</si>
  <si>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</si>
  <si>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</si>
  <si>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</si>
  <si>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</si>
  <si>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</si>
  <si>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</si>
  <si>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Programmation et diffusion</t>
  </si>
  <si>
    <t>Télécommunications</t>
  </si>
  <si>
    <t>Programmation, conseil et autres activités informatiques</t>
  </si>
  <si>
    <t>Services d'information</t>
  </si>
  <si>
    <t>Activités financières et d'assurance</t>
  </si>
  <si>
    <t>Activités des services financiers, hors assurance et caisses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</si>
  <si>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</si>
  <si>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</si>
  <si>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</si>
  <si>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</si>
  <si>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</si>
  <si>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</si>
  <si>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</si>
  <si>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Publicité et études de marché</t>
  </si>
  <si>
    <t>Autres activités spécialisées, scientifiques et techniques</t>
  </si>
  <si>
    <t>Autres services</t>
  </si>
  <si>
    <t>Divers secteurs</t>
  </si>
  <si>
    <t>Collecte et traitement des eaux usées</t>
  </si>
  <si>
    <t>Recherche-développement scientifique</t>
  </si>
  <si>
    <t>SECTEURS D'ACTIVITE</t>
  </si>
  <si>
    <t>Production de films cinématographiques, de vidéos et de programmes de télévision</t>
  </si>
  <si>
    <t>REPARTITION PAR SECTEUR D'ACTIVITE SELON LA NOMENCLATURE MAROCAINE DES ACTIVITES</t>
  </si>
  <si>
    <t>ANNEES 2014-2020 ET PREMIER TRIMESTRE 2021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</si>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</sst>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\+#,##0;\-#,##0;&quot;-   &quot;"/>
    <numFmt numFmtId="166" formatCode="#,##0.0;\-#,##0.0;&quot;-   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indent="1"/>
    </xf>
    <xf numFmtId="0" fontId="6" fillId="2" borderId="0" xfId="2" applyFont="1" applyFill="1" applyBorder="1"/>
    <xf numFmtId="0" fontId="5" fillId="4" borderId="2" xfId="0" applyFont="1" applyFill="1" applyBorder="1" applyAlignment="1">
      <alignment horizontal="center" vertical="center"/>
    </xf>
    <xf numFmtId="0" fontId="3" fillId="0" borderId="4" xfId="2" applyFont="1" applyBorder="1" applyAlignment="1">
      <alignment horizontal="lef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0" fontId="3" fillId="0" borderId="4" xfId="2" applyFont="1" applyBorder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right" vertical="center" indent="1"/>
    </xf>
    <xf numFmtId="0" fontId="7" fillId="5" borderId="4" xfId="2" applyFont="1" applyFill="1" applyBorder="1" applyAlignment="1">
      <alignment horizontal="left" vertical="center" indent="1"/>
    </xf>
    <xf numFmtId="165" fontId="7" fillId="5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Border="1" applyAlignment="1">
      <alignment horizontal="right" vertical="center" indent="1"/>
    </xf>
    <xf numFmtId="166" fontId="5" fillId="3" borderId="5" xfId="0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right" vertical="center" indent="1"/>
    </xf>
    <xf numFmtId="0" fontId="0" fillId="0" borderId="0" xfId="0" applyFont="1"/>
    <xf numFmtId="0" fontId="2" fillId="0" borderId="0" xfId="2" applyFont="1" applyAlignment="1">
      <alignment horizontal="center"/>
    </xf>
  </cellXfs>
  <cellStyles count="6">
    <cellStyle name="Milliers" xfId="1" builtinId="3"/>
    <cellStyle name="Milliers 5" xfId="5"/>
    <cellStyle name="Normal" xfId="0" builtinId="0"/>
    <cellStyle name="Normal 10" xfId="4"/>
    <cellStyle name="Normal 2" xfId="3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zoomScaleNormal="100" workbookViewId="0">
      <selection sqref="A1:I1"/>
    </sheetView>
  </sheetViews>
  <sheetFormatPr baseColWidth="10" defaultRowHeight="13.2" x14ac:dyDescent="0.25"/>
  <cols>
    <col min="1" max="1" width="67.6640625" customWidth="1"/>
    <col min="2" max="9" width="12.77734375" customWidth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81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1" t="s">
        <v>82</v>
      </c>
      <c r="B3" s="21"/>
      <c r="C3" s="21"/>
      <c r="D3" s="21"/>
      <c r="E3" s="21"/>
      <c r="F3" s="21"/>
      <c r="G3" s="21"/>
      <c r="H3" s="21"/>
      <c r="I3" s="21"/>
    </row>
    <row r="4" spans="1:9" s="2" customFormat="1" x14ac:dyDescent="0.25">
      <c r="A4" s="3"/>
      <c r="B4" s="3"/>
      <c r="C4" s="3"/>
      <c r="D4" s="3"/>
      <c r="E4" s="3"/>
    </row>
    <row r="5" spans="1:9" ht="12.75" customHeight="1" x14ac:dyDescent="0.25">
      <c r="A5" s="4"/>
      <c r="B5" s="4"/>
      <c r="C5" s="4"/>
      <c r="D5" s="4"/>
      <c r="I5" s="5" t="s">
        <v>1</v>
      </c>
    </row>
    <row r="6" spans="1:9" ht="36.6" customHeight="1" x14ac:dyDescent="0.25">
      <c r="A6" s="10" t="s">
        <v>79</v>
      </c>
      <c r="B6" s="10">
        <v>2014</v>
      </c>
      <c r="C6" s="10">
        <v>2015</v>
      </c>
      <c r="D6" s="10">
        <v>2016</v>
      </c>
      <c r="E6" s="7">
        <v>2017</v>
      </c>
      <c r="F6" s="6">
        <v>2018</v>
      </c>
      <c r="G6" s="6">
        <v>2019</v>
      </c>
      <c r="H6" s="7" t="s">
        <v>83</v>
      </c>
      <c r="I6" s="7" t="s">
        <v>84</v>
      </c>
    </row>
    <row r="7" spans="1:9" ht="12.75" customHeight="1" x14ac:dyDescent="0.25">
      <c r="A7" s="15" t="s">
        <v>3</v>
      </c>
      <c r="B7" s="16">
        <f t="shared" ref="B7:D7" si="0">SUM(B8:B10)</f>
        <v>105</v>
      </c>
      <c r="C7" s="16">
        <f t="shared" si="0"/>
        <v>280</v>
      </c>
      <c r="D7" s="16">
        <f t="shared" si="0"/>
        <v>369</v>
      </c>
      <c r="E7" s="16">
        <f>SUM(E8:E10)</f>
        <v>138</v>
      </c>
      <c r="F7" s="16">
        <f>SUM(F8:F10)</f>
        <v>188</v>
      </c>
      <c r="G7" s="16">
        <f>SUM(G8:G10)</f>
        <v>349</v>
      </c>
      <c r="H7" s="16">
        <f>SUM(H8:H10)</f>
        <v>396</v>
      </c>
      <c r="I7" s="16">
        <f>SUM(I8:I10)</f>
        <v>113</v>
      </c>
    </row>
    <row r="8" spans="1:9" x14ac:dyDescent="0.25">
      <c r="A8" s="11" t="s">
        <v>4</v>
      </c>
      <c r="B8" s="12">
        <v>105</v>
      </c>
      <c r="C8" s="12">
        <v>277</v>
      </c>
      <c r="D8" s="12">
        <v>214</v>
      </c>
      <c r="E8" s="8">
        <v>42</v>
      </c>
      <c r="F8" s="17">
        <v>64</v>
      </c>
      <c r="G8" s="17">
        <v>345</v>
      </c>
      <c r="H8" s="8">
        <v>371</v>
      </c>
      <c r="I8" s="8">
        <v>97</v>
      </c>
    </row>
    <row r="9" spans="1:9" x14ac:dyDescent="0.25">
      <c r="A9" s="11" t="s">
        <v>5</v>
      </c>
      <c r="B9" s="12">
        <v>6</v>
      </c>
      <c r="C9" s="12">
        <v>12</v>
      </c>
      <c r="D9" s="12">
        <v>124</v>
      </c>
      <c r="E9" s="8">
        <v>128</v>
      </c>
      <c r="F9" s="17">
        <v>146</v>
      </c>
      <c r="G9" s="17">
        <v>-1</v>
      </c>
      <c r="H9" s="8">
        <v>0</v>
      </c>
      <c r="I9" s="8">
        <v>0</v>
      </c>
    </row>
    <row r="10" spans="1:9" x14ac:dyDescent="0.25">
      <c r="A10" s="11" t="s">
        <v>6</v>
      </c>
      <c r="B10" s="12">
        <v>-6</v>
      </c>
      <c r="C10" s="12">
        <v>-9</v>
      </c>
      <c r="D10" s="12">
        <v>31</v>
      </c>
      <c r="E10" s="8">
        <v>-32</v>
      </c>
      <c r="F10" s="17">
        <v>-22</v>
      </c>
      <c r="G10" s="17">
        <v>5</v>
      </c>
      <c r="H10" s="8">
        <v>25</v>
      </c>
      <c r="I10" s="8">
        <v>16</v>
      </c>
    </row>
    <row r="11" spans="1:9" x14ac:dyDescent="0.25">
      <c r="A11" s="15" t="s">
        <v>7</v>
      </c>
      <c r="B11" s="16">
        <f t="shared" ref="B11:D11" si="1">SUM(B12:B15)</f>
        <v>207</v>
      </c>
      <c r="C11" s="16">
        <f t="shared" si="1"/>
        <v>101</v>
      </c>
      <c r="D11" s="16">
        <f t="shared" si="1"/>
        <v>-74</v>
      </c>
      <c r="E11" s="16">
        <f>SUM(E12:E15)</f>
        <v>96</v>
      </c>
      <c r="F11" s="16">
        <f>SUM(F12:F15)</f>
        <v>42</v>
      </c>
      <c r="G11" s="16">
        <f>SUM(G12:G15)</f>
        <v>83</v>
      </c>
      <c r="H11" s="16">
        <f>SUM(H12:H15)</f>
        <v>162</v>
      </c>
      <c r="I11" s="16">
        <f>SUM(I12:I15)</f>
        <v>-4</v>
      </c>
    </row>
    <row r="12" spans="1:9" x14ac:dyDescent="0.25">
      <c r="A12" s="11" t="s">
        <v>8</v>
      </c>
      <c r="B12" s="12">
        <v>40</v>
      </c>
      <c r="C12" s="12">
        <v>12</v>
      </c>
      <c r="D12" s="12">
        <v>18</v>
      </c>
      <c r="E12" s="8">
        <v>-13</v>
      </c>
      <c r="F12" s="17">
        <v>10</v>
      </c>
      <c r="G12" s="17">
        <v>42</v>
      </c>
      <c r="H12" s="8">
        <v>0</v>
      </c>
      <c r="I12" s="8">
        <v>0</v>
      </c>
    </row>
    <row r="13" spans="1:9" x14ac:dyDescent="0.25">
      <c r="A13" s="11" t="s">
        <v>9</v>
      </c>
      <c r="B13" s="12">
        <v>133</v>
      </c>
      <c r="C13" s="12">
        <v>69</v>
      </c>
      <c r="D13" s="12">
        <v>-118</v>
      </c>
      <c r="E13" s="8">
        <v>-45</v>
      </c>
      <c r="F13" s="17">
        <v>17</v>
      </c>
      <c r="G13" s="17">
        <v>24</v>
      </c>
      <c r="H13" s="8">
        <v>158</v>
      </c>
      <c r="I13" s="8">
        <v>-6</v>
      </c>
    </row>
    <row r="14" spans="1:9" x14ac:dyDescent="0.25">
      <c r="A14" s="11" t="s">
        <v>10</v>
      </c>
      <c r="B14" s="12">
        <v>52</v>
      </c>
      <c r="C14" s="12">
        <v>9</v>
      </c>
      <c r="D14" s="12">
        <v>20</v>
      </c>
      <c r="E14" s="8">
        <v>18</v>
      </c>
      <c r="F14" s="17">
        <v>14</v>
      </c>
      <c r="G14" s="17">
        <v>11</v>
      </c>
      <c r="H14" s="8">
        <v>2</v>
      </c>
      <c r="I14" s="8">
        <v>2</v>
      </c>
    </row>
    <row r="15" spans="1:9" x14ac:dyDescent="0.25">
      <c r="A15" s="11" t="s">
        <v>11</v>
      </c>
      <c r="B15" s="12">
        <v>-18</v>
      </c>
      <c r="C15" s="12">
        <v>11</v>
      </c>
      <c r="D15" s="12">
        <v>6</v>
      </c>
      <c r="E15" s="8">
        <v>136</v>
      </c>
      <c r="F15" s="17">
        <v>1</v>
      </c>
      <c r="G15" s="17">
        <v>6</v>
      </c>
      <c r="H15" s="8">
        <v>2</v>
      </c>
      <c r="I15" s="8">
        <v>0</v>
      </c>
    </row>
    <row r="16" spans="1:9" s="1" customFormat="1" x14ac:dyDescent="0.25">
      <c r="A16" s="15" t="s">
        <v>12</v>
      </c>
      <c r="B16" s="16">
        <f t="shared" ref="B16:D16" si="2">SUM(B17:B39)</f>
        <v>7316</v>
      </c>
      <c r="C16" s="16">
        <f t="shared" si="2"/>
        <v>5679</v>
      </c>
      <c r="D16" s="16">
        <f t="shared" si="2"/>
        <v>3235</v>
      </c>
      <c r="E16" s="16">
        <f>SUM(E17:E39)</f>
        <v>4532</v>
      </c>
      <c r="F16" s="16">
        <f>SUM(F17:F39)</f>
        <v>4661</v>
      </c>
      <c r="G16" s="16">
        <f>SUM(G17:G39)</f>
        <v>6184</v>
      </c>
      <c r="H16" s="16">
        <f>SUM(H17:H39)</f>
        <v>5449</v>
      </c>
      <c r="I16" s="16">
        <f>SUM(I17:I39)</f>
        <v>761</v>
      </c>
    </row>
    <row r="17" spans="1:9" x14ac:dyDescent="0.25">
      <c r="A17" s="11" t="s">
        <v>13</v>
      </c>
      <c r="B17" s="12">
        <v>3481</v>
      </c>
      <c r="C17" s="12">
        <v>2085</v>
      </c>
      <c r="D17" s="12">
        <v>976</v>
      </c>
      <c r="E17" s="8">
        <v>599</v>
      </c>
      <c r="F17" s="17">
        <v>344</v>
      </c>
      <c r="G17" s="17">
        <v>1172</v>
      </c>
      <c r="H17" s="8">
        <v>753</v>
      </c>
      <c r="I17" s="8">
        <v>165</v>
      </c>
    </row>
    <row r="18" spans="1:9" x14ac:dyDescent="0.25">
      <c r="A18" s="11" t="s">
        <v>14</v>
      </c>
      <c r="B18" s="12">
        <v>92</v>
      </c>
      <c r="C18" s="12">
        <v>79</v>
      </c>
      <c r="D18" s="12">
        <v>57</v>
      </c>
      <c r="E18" s="8">
        <v>-146</v>
      </c>
      <c r="F18" s="17">
        <v>358</v>
      </c>
      <c r="G18" s="17">
        <v>178</v>
      </c>
      <c r="H18" s="8">
        <v>126</v>
      </c>
      <c r="I18" s="8">
        <v>55</v>
      </c>
    </row>
    <row r="19" spans="1:9" x14ac:dyDescent="0.25">
      <c r="A19" s="11" t="s">
        <v>15</v>
      </c>
      <c r="B19" s="12">
        <v>46</v>
      </c>
      <c r="C19" s="12">
        <v>54</v>
      </c>
      <c r="D19" s="12">
        <v>-40</v>
      </c>
      <c r="E19" s="8">
        <v>419</v>
      </c>
      <c r="F19" s="17">
        <v>44</v>
      </c>
      <c r="G19" s="17">
        <v>-37</v>
      </c>
      <c r="H19" s="8">
        <v>-33</v>
      </c>
      <c r="I19" s="8">
        <v>-9</v>
      </c>
    </row>
    <row r="20" spans="1:9" x14ac:dyDescent="0.25">
      <c r="A20" s="11" t="s">
        <v>16</v>
      </c>
      <c r="B20" s="12">
        <v>-5</v>
      </c>
      <c r="C20" s="12">
        <v>63</v>
      </c>
      <c r="D20" s="12">
        <v>51</v>
      </c>
      <c r="E20" s="8">
        <v>101</v>
      </c>
      <c r="F20" s="17">
        <v>67</v>
      </c>
      <c r="G20" s="17">
        <v>42</v>
      </c>
      <c r="H20" s="8">
        <v>28</v>
      </c>
      <c r="I20" s="8">
        <v>3</v>
      </c>
    </row>
    <row r="21" spans="1:9" x14ac:dyDescent="0.25">
      <c r="A21" s="11" t="s">
        <v>17</v>
      </c>
      <c r="B21" s="12">
        <v>67</v>
      </c>
      <c r="C21" s="12">
        <v>42</v>
      </c>
      <c r="D21" s="12">
        <v>65</v>
      </c>
      <c r="E21" s="8">
        <v>38</v>
      </c>
      <c r="F21" s="17">
        <v>36</v>
      </c>
      <c r="G21" s="17">
        <v>37</v>
      </c>
      <c r="H21" s="8">
        <v>23</v>
      </c>
      <c r="I21" s="8">
        <v>6</v>
      </c>
    </row>
    <row r="22" spans="1:9" x14ac:dyDescent="0.25">
      <c r="A22" s="11" t="s">
        <v>18</v>
      </c>
      <c r="B22" s="12">
        <v>-10</v>
      </c>
      <c r="C22" s="12">
        <v>-15</v>
      </c>
      <c r="D22" s="12">
        <v>82</v>
      </c>
      <c r="E22" s="8">
        <v>1</v>
      </c>
      <c r="F22" s="17">
        <v>-2</v>
      </c>
      <c r="G22" s="17">
        <v>-12</v>
      </c>
      <c r="H22" s="8">
        <v>-7</v>
      </c>
      <c r="I22" s="8">
        <v>0</v>
      </c>
    </row>
    <row r="23" spans="1:9" x14ac:dyDescent="0.25">
      <c r="A23" s="11" t="s">
        <v>19</v>
      </c>
      <c r="B23" s="12">
        <v>103</v>
      </c>
      <c r="C23" s="12">
        <v>135</v>
      </c>
      <c r="D23" s="12">
        <v>114</v>
      </c>
      <c r="E23" s="8">
        <v>111</v>
      </c>
      <c r="F23" s="17">
        <v>1</v>
      </c>
      <c r="G23" s="17">
        <v>2</v>
      </c>
      <c r="H23" s="8">
        <v>0</v>
      </c>
      <c r="I23" s="8">
        <v>0</v>
      </c>
    </row>
    <row r="24" spans="1:9" x14ac:dyDescent="0.25">
      <c r="A24" s="11" t="s">
        <v>20</v>
      </c>
      <c r="B24" s="12">
        <v>112</v>
      </c>
      <c r="C24" s="12">
        <v>160</v>
      </c>
      <c r="D24" s="12">
        <v>-56</v>
      </c>
      <c r="E24" s="8">
        <v>99</v>
      </c>
      <c r="F24" s="17">
        <v>-254</v>
      </c>
      <c r="G24" s="17">
        <v>61</v>
      </c>
      <c r="H24" s="8">
        <v>55</v>
      </c>
      <c r="I24" s="8">
        <v>-160</v>
      </c>
    </row>
    <row r="25" spans="1:9" x14ac:dyDescent="0.25">
      <c r="A25" s="11" t="s">
        <v>21</v>
      </c>
      <c r="B25" s="12">
        <v>19</v>
      </c>
      <c r="C25" s="12">
        <v>52</v>
      </c>
      <c r="D25" s="12">
        <v>12</v>
      </c>
      <c r="E25" s="8">
        <v>-3</v>
      </c>
      <c r="F25" s="17">
        <v>17</v>
      </c>
      <c r="G25" s="17">
        <v>-1</v>
      </c>
      <c r="H25" s="8">
        <v>13</v>
      </c>
      <c r="I25" s="8">
        <v>-8</v>
      </c>
    </row>
    <row r="26" spans="1:9" x14ac:dyDescent="0.25">
      <c r="A26" s="11" t="s">
        <v>22</v>
      </c>
      <c r="B26" s="12">
        <v>723</v>
      </c>
      <c r="C26" s="12">
        <v>278</v>
      </c>
      <c r="D26" s="12">
        <v>36</v>
      </c>
      <c r="E26" s="8">
        <v>188</v>
      </c>
      <c r="F26" s="17">
        <v>332</v>
      </c>
      <c r="G26" s="17">
        <v>191</v>
      </c>
      <c r="H26" s="8">
        <v>-130</v>
      </c>
      <c r="I26" s="8">
        <v>142</v>
      </c>
    </row>
    <row r="27" spans="1:9" x14ac:dyDescent="0.25">
      <c r="A27" s="11" t="s">
        <v>23</v>
      </c>
      <c r="B27" s="12">
        <v>700</v>
      </c>
      <c r="C27" s="12">
        <v>17</v>
      </c>
      <c r="D27" s="12">
        <v>104</v>
      </c>
      <c r="E27" s="8">
        <v>14</v>
      </c>
      <c r="F27" s="17">
        <v>577</v>
      </c>
      <c r="G27" s="17">
        <v>798</v>
      </c>
      <c r="H27" s="8">
        <v>870</v>
      </c>
      <c r="I27" s="8">
        <v>74</v>
      </c>
    </row>
    <row r="28" spans="1:9" x14ac:dyDescent="0.25">
      <c r="A28" s="11" t="s">
        <v>24</v>
      </c>
      <c r="B28" s="12">
        <v>23</v>
      </c>
      <c r="C28" s="12">
        <v>142</v>
      </c>
      <c r="D28" s="12">
        <v>56</v>
      </c>
      <c r="E28" s="8">
        <v>144</v>
      </c>
      <c r="F28" s="17">
        <v>47</v>
      </c>
      <c r="G28" s="17">
        <v>45</v>
      </c>
      <c r="H28" s="8">
        <v>176</v>
      </c>
      <c r="I28" s="8">
        <v>5</v>
      </c>
    </row>
    <row r="29" spans="1:9" x14ac:dyDescent="0.25">
      <c r="A29" s="11" t="s">
        <v>25</v>
      </c>
      <c r="B29" s="12">
        <v>346</v>
      </c>
      <c r="C29" s="12">
        <v>312</v>
      </c>
      <c r="D29" s="12">
        <v>-2274</v>
      </c>
      <c r="E29" s="8">
        <v>290</v>
      </c>
      <c r="F29" s="17">
        <v>19</v>
      </c>
      <c r="G29" s="17">
        <v>-2255</v>
      </c>
      <c r="H29" s="8">
        <v>513</v>
      </c>
      <c r="I29" s="8">
        <v>-18</v>
      </c>
    </row>
    <row r="30" spans="1:9" x14ac:dyDescent="0.25">
      <c r="A30" s="11" t="s">
        <v>26</v>
      </c>
      <c r="B30" s="12">
        <v>107</v>
      </c>
      <c r="C30" s="12">
        <v>74</v>
      </c>
      <c r="D30" s="12">
        <v>104</v>
      </c>
      <c r="E30" s="8">
        <v>-38</v>
      </c>
      <c r="F30" s="17">
        <v>14</v>
      </c>
      <c r="G30" s="17">
        <v>3</v>
      </c>
      <c r="H30" s="8">
        <v>-1</v>
      </c>
      <c r="I30" s="8">
        <v>0</v>
      </c>
    </row>
    <row r="31" spans="1:9" x14ac:dyDescent="0.25">
      <c r="A31" s="11" t="s">
        <v>27</v>
      </c>
      <c r="B31" s="12">
        <v>59</v>
      </c>
      <c r="C31" s="12">
        <v>81</v>
      </c>
      <c r="D31" s="12">
        <v>91</v>
      </c>
      <c r="E31" s="8">
        <v>226</v>
      </c>
      <c r="F31" s="17">
        <v>82</v>
      </c>
      <c r="G31" s="17">
        <v>-42</v>
      </c>
      <c r="H31" s="8">
        <v>83</v>
      </c>
      <c r="I31" s="8">
        <v>-5</v>
      </c>
    </row>
    <row r="32" spans="1:9" x14ac:dyDescent="0.25">
      <c r="A32" s="11" t="s">
        <v>28</v>
      </c>
      <c r="B32" s="12">
        <v>84</v>
      </c>
      <c r="C32" s="12">
        <v>80</v>
      </c>
      <c r="D32" s="12">
        <v>12</v>
      </c>
      <c r="E32" s="8">
        <v>7</v>
      </c>
      <c r="F32" s="17">
        <v>65</v>
      </c>
      <c r="G32" s="17">
        <v>63</v>
      </c>
      <c r="H32" s="8">
        <v>63</v>
      </c>
      <c r="I32" s="8">
        <v>15</v>
      </c>
    </row>
    <row r="33" spans="1:9" x14ac:dyDescent="0.25">
      <c r="A33" s="11" t="s">
        <v>29</v>
      </c>
      <c r="B33" s="12">
        <v>51</v>
      </c>
      <c r="C33" s="12">
        <v>53</v>
      </c>
      <c r="D33" s="12">
        <v>133</v>
      </c>
      <c r="E33" s="12">
        <v>174</v>
      </c>
      <c r="F33" s="17">
        <v>403</v>
      </c>
      <c r="G33" s="17">
        <v>341</v>
      </c>
      <c r="H33" s="12">
        <v>213</v>
      </c>
      <c r="I33" s="12">
        <v>118</v>
      </c>
    </row>
    <row r="34" spans="1:9" x14ac:dyDescent="0.25">
      <c r="A34" s="11" t="s">
        <v>30</v>
      </c>
      <c r="B34" s="12">
        <v>42</v>
      </c>
      <c r="C34" s="12">
        <v>140</v>
      </c>
      <c r="D34" s="12">
        <v>130</v>
      </c>
      <c r="E34" s="8">
        <v>-3</v>
      </c>
      <c r="F34" s="17">
        <v>40</v>
      </c>
      <c r="G34" s="17">
        <v>64</v>
      </c>
      <c r="H34" s="8">
        <v>49</v>
      </c>
      <c r="I34" s="8">
        <v>5</v>
      </c>
    </row>
    <row r="35" spans="1:9" x14ac:dyDescent="0.25">
      <c r="A35" s="11" t="s">
        <v>31</v>
      </c>
      <c r="B35" s="12">
        <v>706</v>
      </c>
      <c r="C35" s="12">
        <v>702</v>
      </c>
      <c r="D35" s="12">
        <v>3213</v>
      </c>
      <c r="E35" s="8">
        <v>1681</v>
      </c>
      <c r="F35" s="17">
        <v>2029</v>
      </c>
      <c r="G35" s="17">
        <v>5166</v>
      </c>
      <c r="H35" s="8">
        <v>2206</v>
      </c>
      <c r="I35" s="8">
        <v>380</v>
      </c>
    </row>
    <row r="36" spans="1:9" x14ac:dyDescent="0.25">
      <c r="A36" s="11" t="s">
        <v>32</v>
      </c>
      <c r="B36" s="12">
        <v>511</v>
      </c>
      <c r="C36" s="12">
        <v>1070</v>
      </c>
      <c r="D36" s="12">
        <v>192</v>
      </c>
      <c r="E36" s="8">
        <v>324</v>
      </c>
      <c r="F36" s="17">
        <v>202</v>
      </c>
      <c r="G36" s="17">
        <v>379</v>
      </c>
      <c r="H36" s="8">
        <v>418</v>
      </c>
      <c r="I36" s="8">
        <v>-3</v>
      </c>
    </row>
    <row r="37" spans="1:9" x14ac:dyDescent="0.25">
      <c r="A37" s="11" t="s">
        <v>33</v>
      </c>
      <c r="B37" s="12">
        <v>1</v>
      </c>
      <c r="C37" s="12">
        <v>6</v>
      </c>
      <c r="D37" s="12">
        <v>11</v>
      </c>
      <c r="E37" s="8">
        <v>0</v>
      </c>
      <c r="F37" s="17">
        <v>236</v>
      </c>
      <c r="G37" s="17">
        <v>0</v>
      </c>
      <c r="H37" s="8">
        <v>5</v>
      </c>
      <c r="I37" s="8">
        <v>0</v>
      </c>
    </row>
    <row r="38" spans="1:9" x14ac:dyDescent="0.25">
      <c r="A38" s="11" t="s">
        <v>34</v>
      </c>
      <c r="B38" s="12">
        <v>34</v>
      </c>
      <c r="C38" s="12">
        <v>66</v>
      </c>
      <c r="D38" s="12">
        <v>49</v>
      </c>
      <c r="E38" s="8">
        <v>248</v>
      </c>
      <c r="F38" s="17">
        <v>2</v>
      </c>
      <c r="G38" s="17">
        <v>-3</v>
      </c>
      <c r="H38" s="8">
        <v>5</v>
      </c>
      <c r="I38" s="8">
        <v>-3</v>
      </c>
    </row>
    <row r="39" spans="1:9" x14ac:dyDescent="0.25">
      <c r="A39" s="11" t="s">
        <v>35</v>
      </c>
      <c r="B39" s="12">
        <v>24</v>
      </c>
      <c r="C39" s="12">
        <v>3</v>
      </c>
      <c r="D39" s="12">
        <v>117</v>
      </c>
      <c r="E39" s="8">
        <v>58</v>
      </c>
      <c r="F39" s="17">
        <v>2</v>
      </c>
      <c r="G39" s="17">
        <v>-8</v>
      </c>
      <c r="H39" s="8">
        <v>21</v>
      </c>
      <c r="I39" s="8">
        <v>-1</v>
      </c>
    </row>
    <row r="40" spans="1:9" s="1" customFormat="1" x14ac:dyDescent="0.25">
      <c r="A40" s="15" t="s">
        <v>36</v>
      </c>
      <c r="B40" s="16">
        <v>1010</v>
      </c>
      <c r="C40" s="16">
        <v>1881</v>
      </c>
      <c r="D40" s="16">
        <v>12</v>
      </c>
      <c r="E40" s="16">
        <v>1996</v>
      </c>
      <c r="F40" s="16">
        <v>2894</v>
      </c>
      <c r="G40" s="16">
        <v>468</v>
      </c>
      <c r="H40" s="16">
        <v>-672</v>
      </c>
      <c r="I40" s="16">
        <v>25</v>
      </c>
    </row>
    <row r="41" spans="1:9" s="1" customFormat="1" x14ac:dyDescent="0.25">
      <c r="A41" s="15" t="s">
        <v>37</v>
      </c>
      <c r="B41" s="16">
        <f t="shared" ref="B41:D41" si="3">SUM(B42:B45)</f>
        <v>499</v>
      </c>
      <c r="C41" s="16">
        <f t="shared" si="3"/>
        <v>307</v>
      </c>
      <c r="D41" s="16">
        <f t="shared" si="3"/>
        <v>134</v>
      </c>
      <c r="E41" s="16">
        <f>SUM(E42:E45)</f>
        <v>226</v>
      </c>
      <c r="F41" s="16">
        <f>SUM(F42:F45)</f>
        <v>73</v>
      </c>
      <c r="G41" s="16">
        <f>SUM(G42:G45)</f>
        <v>175</v>
      </c>
      <c r="H41" s="16">
        <f>SUM(H42:H45)</f>
        <v>125</v>
      </c>
      <c r="I41" s="16">
        <f>SUM(I42:I45)</f>
        <v>20</v>
      </c>
    </row>
    <row r="42" spans="1:9" x14ac:dyDescent="0.25">
      <c r="A42" s="11" t="s">
        <v>38</v>
      </c>
      <c r="B42" s="12">
        <v>294</v>
      </c>
      <c r="C42" s="12">
        <v>283</v>
      </c>
      <c r="D42" s="12">
        <v>246</v>
      </c>
      <c r="E42" s="8">
        <v>88</v>
      </c>
      <c r="F42" s="17">
        <v>43</v>
      </c>
      <c r="G42" s="17">
        <v>86</v>
      </c>
      <c r="H42" s="8">
        <v>63</v>
      </c>
      <c r="I42" s="8">
        <v>19</v>
      </c>
    </row>
    <row r="43" spans="1:9" x14ac:dyDescent="0.25">
      <c r="A43" s="11" t="s">
        <v>77</v>
      </c>
      <c r="B43" s="12">
        <v>0</v>
      </c>
      <c r="C43" s="12">
        <v>0</v>
      </c>
      <c r="D43" s="12">
        <v>2</v>
      </c>
      <c r="E43" s="8">
        <v>-1</v>
      </c>
      <c r="F43" s="12">
        <v>-1</v>
      </c>
      <c r="G43" s="12">
        <v>0</v>
      </c>
      <c r="H43" s="8">
        <v>0</v>
      </c>
      <c r="I43" s="8">
        <v>0</v>
      </c>
    </row>
    <row r="44" spans="1:9" x14ac:dyDescent="0.25">
      <c r="A44" s="11" t="s">
        <v>39</v>
      </c>
      <c r="B44" s="12">
        <v>188</v>
      </c>
      <c r="C44" s="12">
        <v>26</v>
      </c>
      <c r="D44" s="12">
        <v>-138</v>
      </c>
      <c r="E44" s="8">
        <v>3</v>
      </c>
      <c r="F44" s="17">
        <v>-80</v>
      </c>
      <c r="G44" s="17">
        <v>101</v>
      </c>
      <c r="H44" s="8">
        <v>62</v>
      </c>
      <c r="I44" s="8">
        <v>0</v>
      </c>
    </row>
    <row r="45" spans="1:9" x14ac:dyDescent="0.25">
      <c r="A45" s="11" t="s">
        <v>40</v>
      </c>
      <c r="B45" s="12">
        <v>17</v>
      </c>
      <c r="C45" s="12">
        <v>-2</v>
      </c>
      <c r="D45" s="12">
        <v>24</v>
      </c>
      <c r="E45" s="8">
        <v>136</v>
      </c>
      <c r="F45" s="17">
        <v>111</v>
      </c>
      <c r="G45" s="17">
        <v>-12</v>
      </c>
      <c r="H45" s="8">
        <v>0</v>
      </c>
      <c r="I45" s="8">
        <v>1</v>
      </c>
    </row>
    <row r="46" spans="1:9" s="1" customFormat="1" x14ac:dyDescent="0.25">
      <c r="A46" s="15" t="s">
        <v>41</v>
      </c>
      <c r="B46" s="16">
        <f t="shared" ref="B46:D46" si="4">SUM(B47:B49)</f>
        <v>1387</v>
      </c>
      <c r="C46" s="16">
        <f t="shared" si="4"/>
        <v>2776</v>
      </c>
      <c r="D46" s="16">
        <f t="shared" si="4"/>
        <v>1483</v>
      </c>
      <c r="E46" s="16">
        <f>SUM(E47:E49)</f>
        <v>110</v>
      </c>
      <c r="F46" s="16">
        <f>SUM(F47:F49)</f>
        <v>1177</v>
      </c>
      <c r="G46" s="16">
        <f>SUM(G47:G49)</f>
        <v>320</v>
      </c>
      <c r="H46" s="16">
        <f>SUM(H47:H49)</f>
        <v>376</v>
      </c>
      <c r="I46" s="16">
        <f>SUM(I47:I49)</f>
        <v>63</v>
      </c>
    </row>
    <row r="47" spans="1:9" x14ac:dyDescent="0.25">
      <c r="A47" s="11" t="s">
        <v>42</v>
      </c>
      <c r="B47" s="12">
        <v>781</v>
      </c>
      <c r="C47" s="12">
        <v>1866</v>
      </c>
      <c r="D47" s="12">
        <v>1147</v>
      </c>
      <c r="E47" s="8">
        <v>175</v>
      </c>
      <c r="F47" s="17">
        <v>884</v>
      </c>
      <c r="G47" s="17">
        <v>79</v>
      </c>
      <c r="H47" s="8">
        <v>17</v>
      </c>
      <c r="I47" s="8">
        <v>23</v>
      </c>
    </row>
    <row r="48" spans="1:9" x14ac:dyDescent="0.25">
      <c r="A48" s="11" t="s">
        <v>43</v>
      </c>
      <c r="B48" s="12">
        <v>488</v>
      </c>
      <c r="C48" s="12">
        <v>665</v>
      </c>
      <c r="D48" s="12">
        <v>102</v>
      </c>
      <c r="E48" s="8">
        <v>98</v>
      </c>
      <c r="F48" s="17">
        <v>-10</v>
      </c>
      <c r="G48" s="17">
        <v>71</v>
      </c>
      <c r="H48" s="8">
        <v>60</v>
      </c>
      <c r="I48" s="8">
        <v>26</v>
      </c>
    </row>
    <row r="49" spans="1:9" x14ac:dyDescent="0.25">
      <c r="A49" s="11" t="s">
        <v>44</v>
      </c>
      <c r="B49" s="12">
        <v>118</v>
      </c>
      <c r="C49" s="12">
        <v>245</v>
      </c>
      <c r="D49" s="12">
        <v>234</v>
      </c>
      <c r="E49" s="8">
        <v>-163</v>
      </c>
      <c r="F49" s="17">
        <v>303</v>
      </c>
      <c r="G49" s="17">
        <v>170</v>
      </c>
      <c r="H49" s="8">
        <v>299</v>
      </c>
      <c r="I49" s="8">
        <v>14</v>
      </c>
    </row>
    <row r="50" spans="1:9" s="1" customFormat="1" x14ac:dyDescent="0.25">
      <c r="A50" s="15" t="s">
        <v>45</v>
      </c>
      <c r="B50" s="16">
        <f t="shared" ref="B50:D50" si="5">SUM(B51:B53)</f>
        <v>1926</v>
      </c>
      <c r="C50" s="16">
        <f t="shared" si="5"/>
        <v>1244</v>
      </c>
      <c r="D50" s="16">
        <f t="shared" si="5"/>
        <v>3880</v>
      </c>
      <c r="E50" s="16">
        <f>SUM(E51:E53)</f>
        <v>1808</v>
      </c>
      <c r="F50" s="16">
        <f>SUM(F51:F53)</f>
        <v>2529</v>
      </c>
      <c r="G50" s="16">
        <f>SUM(G51:G53)</f>
        <v>593</v>
      </c>
      <c r="H50" s="16">
        <f>SUM(H51:H53)</f>
        <v>1687</v>
      </c>
      <c r="I50" s="16">
        <f>SUM(I51:I53)</f>
        <v>87</v>
      </c>
    </row>
    <row r="51" spans="1:9" x14ac:dyDescent="0.25">
      <c r="A51" s="11" t="s">
        <v>46</v>
      </c>
      <c r="B51" s="12">
        <v>142</v>
      </c>
      <c r="C51" s="12">
        <v>198</v>
      </c>
      <c r="D51" s="12">
        <v>976</v>
      </c>
      <c r="E51" s="8">
        <v>67</v>
      </c>
      <c r="F51" s="17">
        <v>618</v>
      </c>
      <c r="G51" s="17">
        <v>13</v>
      </c>
      <c r="H51" s="8">
        <v>32</v>
      </c>
      <c r="I51" s="8">
        <v>-2</v>
      </c>
    </row>
    <row r="52" spans="1:9" x14ac:dyDescent="0.25">
      <c r="A52" s="11" t="s">
        <v>47</v>
      </c>
      <c r="B52" s="12">
        <v>1412</v>
      </c>
      <c r="C52" s="12">
        <v>800</v>
      </c>
      <c r="D52" s="12">
        <v>1618</v>
      </c>
      <c r="E52" s="8">
        <v>879</v>
      </c>
      <c r="F52" s="17">
        <v>1197</v>
      </c>
      <c r="G52" s="17">
        <v>36</v>
      </c>
      <c r="H52" s="8">
        <v>443</v>
      </c>
      <c r="I52" s="8">
        <v>-56</v>
      </c>
    </row>
    <row r="53" spans="1:9" x14ac:dyDescent="0.25">
      <c r="A53" s="11" t="s">
        <v>48</v>
      </c>
      <c r="B53" s="12">
        <v>372</v>
      </c>
      <c r="C53" s="12">
        <v>246</v>
      </c>
      <c r="D53" s="12">
        <v>1286</v>
      </c>
      <c r="E53" s="8">
        <v>862</v>
      </c>
      <c r="F53" s="17">
        <v>714</v>
      </c>
      <c r="G53" s="17">
        <v>544</v>
      </c>
      <c r="H53" s="8">
        <v>1212</v>
      </c>
      <c r="I53" s="8">
        <v>145</v>
      </c>
    </row>
    <row r="54" spans="1:9" s="1" customFormat="1" x14ac:dyDescent="0.25">
      <c r="A54" s="15" t="s">
        <v>49</v>
      </c>
      <c r="B54" s="16">
        <f t="shared" ref="B54:D54" si="6">SUM(B55:B59)</f>
        <v>120</v>
      </c>
      <c r="C54" s="16">
        <f>SUM(C55:C59)</f>
        <v>276</v>
      </c>
      <c r="D54" s="16">
        <f t="shared" si="6"/>
        <v>422</v>
      </c>
      <c r="E54" s="16">
        <f>SUM(E55:E59)</f>
        <v>1696</v>
      </c>
      <c r="F54" s="16">
        <f>SUM(F55:F59)</f>
        <v>3747</v>
      </c>
      <c r="G54" s="16">
        <f>SUM(G55:G59)</f>
        <v>1342</v>
      </c>
      <c r="H54" s="16">
        <f>SUM(H55:H59)</f>
        <v>688</v>
      </c>
      <c r="I54" s="16">
        <f>SUM(I55:I59)</f>
        <v>-411</v>
      </c>
    </row>
    <row r="55" spans="1:9" x14ac:dyDescent="0.25">
      <c r="A55" s="11" t="s">
        <v>50</v>
      </c>
      <c r="B55" s="12">
        <v>59</v>
      </c>
      <c r="C55" s="12">
        <v>246</v>
      </c>
      <c r="D55" s="12">
        <v>13</v>
      </c>
      <c r="E55" s="8">
        <v>201</v>
      </c>
      <c r="F55" s="17">
        <v>30</v>
      </c>
      <c r="G55" s="17">
        <v>59</v>
      </c>
      <c r="H55" s="8">
        <v>9</v>
      </c>
      <c r="I55" s="8">
        <v>7</v>
      </c>
    </row>
    <row r="56" spans="1:9" x14ac:dyDescent="0.25">
      <c r="A56" s="11" t="s">
        <v>51</v>
      </c>
      <c r="B56" s="12">
        <v>-8</v>
      </c>
      <c r="C56" s="12">
        <v>-3</v>
      </c>
      <c r="D56" s="12">
        <v>49</v>
      </c>
      <c r="E56" s="8">
        <v>57</v>
      </c>
      <c r="F56" s="17">
        <v>184</v>
      </c>
      <c r="G56" s="17">
        <v>15</v>
      </c>
      <c r="H56" s="8">
        <v>13</v>
      </c>
      <c r="I56" s="8">
        <v>0</v>
      </c>
    </row>
    <row r="57" spans="1:9" x14ac:dyDescent="0.25">
      <c r="A57" s="11" t="s">
        <v>52</v>
      </c>
      <c r="B57" s="12">
        <v>-8</v>
      </c>
      <c r="C57" s="12">
        <v>11</v>
      </c>
      <c r="D57" s="12">
        <v>-2</v>
      </c>
      <c r="E57" s="8">
        <v>7</v>
      </c>
      <c r="F57" s="17">
        <v>-1</v>
      </c>
      <c r="G57" s="17">
        <v>-39</v>
      </c>
      <c r="H57" s="8">
        <v>-8</v>
      </c>
      <c r="I57" s="8">
        <v>-11</v>
      </c>
    </row>
    <row r="58" spans="1:9" x14ac:dyDescent="0.25">
      <c r="A58" s="11" t="s">
        <v>53</v>
      </c>
      <c r="B58" s="12">
        <v>77</v>
      </c>
      <c r="C58" s="12">
        <v>-31</v>
      </c>
      <c r="D58" s="12">
        <v>362</v>
      </c>
      <c r="E58" s="8">
        <v>1431</v>
      </c>
      <c r="F58" s="17">
        <v>3532</v>
      </c>
      <c r="G58" s="17">
        <v>1307</v>
      </c>
      <c r="H58" s="8">
        <v>658</v>
      </c>
      <c r="I58" s="8">
        <v>-407</v>
      </c>
    </row>
    <row r="59" spans="1:9" x14ac:dyDescent="0.25">
      <c r="A59" s="11" t="s">
        <v>54</v>
      </c>
      <c r="B59" s="12">
        <v>0</v>
      </c>
      <c r="C59" s="12">
        <v>53</v>
      </c>
      <c r="D59" s="12">
        <v>0</v>
      </c>
      <c r="E59" s="8">
        <v>0</v>
      </c>
      <c r="F59" s="17">
        <v>2</v>
      </c>
      <c r="G59" s="17">
        <v>0</v>
      </c>
      <c r="H59" s="8">
        <v>16</v>
      </c>
      <c r="I59" s="8">
        <v>0</v>
      </c>
    </row>
    <row r="60" spans="1:9" s="1" customFormat="1" x14ac:dyDescent="0.25">
      <c r="A60" s="15" t="s">
        <v>55</v>
      </c>
      <c r="B60" s="16">
        <f t="shared" ref="B60:D60" si="7">B61+B62</f>
        <v>2736</v>
      </c>
      <c r="C60" s="16">
        <f t="shared" si="7"/>
        <v>2159</v>
      </c>
      <c r="D60" s="16">
        <f t="shared" si="7"/>
        <v>684</v>
      </c>
      <c r="E60" s="16">
        <f>E61+E62</f>
        <v>463</v>
      </c>
      <c r="F60" s="16">
        <f>SUM(F61:F62)</f>
        <v>1839</v>
      </c>
      <c r="G60" s="16">
        <f>SUM(G61:G62)</f>
        <v>1814</v>
      </c>
      <c r="H60" s="16">
        <f>SUM(H61:H62)</f>
        <v>775</v>
      </c>
      <c r="I60" s="16">
        <f>SUM(I61:I62)</f>
        <v>206</v>
      </c>
    </row>
    <row r="61" spans="1:9" x14ac:dyDescent="0.25">
      <c r="A61" s="11" t="s">
        <v>56</v>
      </c>
      <c r="B61" s="12">
        <v>2688</v>
      </c>
      <c r="C61" s="12">
        <v>2093</v>
      </c>
      <c r="D61" s="12">
        <v>581</v>
      </c>
      <c r="E61" s="8">
        <v>446</v>
      </c>
      <c r="F61" s="17">
        <v>1826</v>
      </c>
      <c r="G61" s="17">
        <v>1820</v>
      </c>
      <c r="H61" s="8">
        <v>770</v>
      </c>
      <c r="I61" s="8">
        <v>209</v>
      </c>
    </row>
    <row r="62" spans="1:9" x14ac:dyDescent="0.25">
      <c r="A62" s="11" t="s">
        <v>57</v>
      </c>
      <c r="B62" s="12">
        <v>48</v>
      </c>
      <c r="C62" s="12">
        <v>66</v>
      </c>
      <c r="D62" s="12">
        <v>103</v>
      </c>
      <c r="E62" s="8">
        <v>17</v>
      </c>
      <c r="F62" s="17">
        <v>13</v>
      </c>
      <c r="G62" s="17">
        <v>-6</v>
      </c>
      <c r="H62" s="8">
        <v>5</v>
      </c>
      <c r="I62" s="8">
        <v>-3</v>
      </c>
    </row>
    <row r="63" spans="1:9" s="1" customFormat="1" x14ac:dyDescent="0.25">
      <c r="A63" s="15" t="s">
        <v>58</v>
      </c>
      <c r="B63" s="16">
        <f t="shared" ref="B63:D63" si="8">SUM(B64:B69)</f>
        <v>1184</v>
      </c>
      <c r="C63" s="16">
        <f t="shared" si="8"/>
        <v>3162</v>
      </c>
      <c r="D63" s="16">
        <f t="shared" si="8"/>
        <v>348</v>
      </c>
      <c r="E63" s="16">
        <f>SUM(E64:E69)</f>
        <v>473</v>
      </c>
      <c r="F63" s="16">
        <f>SUM(F64:F69)</f>
        <v>2</v>
      </c>
      <c r="G63" s="16">
        <f>SUM(G64:G69)</f>
        <v>-2373</v>
      </c>
      <c r="H63" s="16">
        <f>SUM(H64:H69)</f>
        <v>-495</v>
      </c>
      <c r="I63" s="16">
        <f>SUM(I64:I69)</f>
        <v>-67</v>
      </c>
    </row>
    <row r="64" spans="1:9" ht="15" customHeight="1" x14ac:dyDescent="0.25">
      <c r="A64" s="11" t="s">
        <v>59</v>
      </c>
      <c r="B64" s="12">
        <v>4</v>
      </c>
      <c r="C64" s="12">
        <v>9</v>
      </c>
      <c r="D64" s="12">
        <v>46</v>
      </c>
      <c r="E64" s="8">
        <v>18</v>
      </c>
      <c r="F64" s="17">
        <v>4</v>
      </c>
      <c r="G64" s="17">
        <v>11</v>
      </c>
      <c r="H64" s="8">
        <v>0</v>
      </c>
      <c r="I64" s="8">
        <v>0</v>
      </c>
    </row>
    <row r="65" spans="1:9" ht="15" customHeight="1" x14ac:dyDescent="0.25">
      <c r="A65" s="11" t="s">
        <v>80</v>
      </c>
      <c r="B65" s="12">
        <v>-8</v>
      </c>
      <c r="C65" s="12">
        <v>19</v>
      </c>
      <c r="D65" s="12">
        <v>7</v>
      </c>
      <c r="E65" s="8">
        <v>0</v>
      </c>
      <c r="F65" s="17">
        <v>-28</v>
      </c>
      <c r="G65" s="17">
        <v>-45</v>
      </c>
      <c r="H65" s="8">
        <v>-32</v>
      </c>
      <c r="I65" s="8">
        <v>-13</v>
      </c>
    </row>
    <row r="66" spans="1:9" ht="15" customHeight="1" x14ac:dyDescent="0.25">
      <c r="A66" s="11" t="s">
        <v>60</v>
      </c>
      <c r="B66" s="12">
        <v>848</v>
      </c>
      <c r="C66" s="12">
        <v>0</v>
      </c>
      <c r="D66" s="12">
        <v>-67</v>
      </c>
      <c r="E66" s="8">
        <v>-46</v>
      </c>
      <c r="F66" s="17">
        <v>1</v>
      </c>
      <c r="G66" s="17">
        <v>-2</v>
      </c>
      <c r="H66" s="8">
        <v>-3</v>
      </c>
      <c r="I66" s="8">
        <v>0</v>
      </c>
    </row>
    <row r="67" spans="1:9" ht="15" customHeight="1" x14ac:dyDescent="0.25">
      <c r="A67" s="11" t="s">
        <v>61</v>
      </c>
      <c r="B67" s="12">
        <v>176</v>
      </c>
      <c r="C67" s="12">
        <v>2899</v>
      </c>
      <c r="D67" s="12">
        <v>159</v>
      </c>
      <c r="E67" s="8">
        <v>227</v>
      </c>
      <c r="F67" s="17">
        <v>-39</v>
      </c>
      <c r="G67" s="17">
        <v>-1965</v>
      </c>
      <c r="H67" s="8">
        <v>-91</v>
      </c>
      <c r="I67" s="8">
        <v>-24</v>
      </c>
    </row>
    <row r="68" spans="1:9" ht="15" customHeight="1" x14ac:dyDescent="0.25">
      <c r="A68" s="11" t="s">
        <v>62</v>
      </c>
      <c r="B68" s="12">
        <v>160</v>
      </c>
      <c r="C68" s="12">
        <v>149</v>
      </c>
      <c r="D68" s="12">
        <v>100</v>
      </c>
      <c r="E68" s="8">
        <v>283</v>
      </c>
      <c r="F68" s="17">
        <v>26</v>
      </c>
      <c r="G68" s="17">
        <v>-394</v>
      </c>
      <c r="H68" s="8">
        <v>-410</v>
      </c>
      <c r="I68" s="8">
        <v>-27</v>
      </c>
    </row>
    <row r="69" spans="1:9" ht="15" customHeight="1" x14ac:dyDescent="0.25">
      <c r="A69" s="11" t="s">
        <v>63</v>
      </c>
      <c r="B69" s="12">
        <v>4</v>
      </c>
      <c r="C69" s="12">
        <v>86</v>
      </c>
      <c r="D69" s="12">
        <v>103</v>
      </c>
      <c r="E69" s="8">
        <v>-9</v>
      </c>
      <c r="F69" s="17">
        <v>38</v>
      </c>
      <c r="G69" s="17">
        <v>22</v>
      </c>
      <c r="H69" s="8">
        <v>41</v>
      </c>
      <c r="I69" s="8">
        <v>-3</v>
      </c>
    </row>
    <row r="70" spans="1:9" s="1" customFormat="1" ht="12" customHeight="1" x14ac:dyDescent="0.25">
      <c r="A70" s="15" t="s">
        <v>64</v>
      </c>
      <c r="B70" s="16">
        <f t="shared" ref="B70:D70" si="9">SUM(B71:B73)</f>
        <v>2367</v>
      </c>
      <c r="C70" s="16">
        <f t="shared" si="9"/>
        <v>2423</v>
      </c>
      <c r="D70" s="16">
        <f t="shared" si="9"/>
        <v>71</v>
      </c>
      <c r="E70" s="16">
        <f>SUM(E71:E73)</f>
        <v>4786</v>
      </c>
      <c r="F70" s="16">
        <f>SUM(F71:F73)</f>
        <v>9774</v>
      </c>
      <c r="G70" s="16">
        <f>SUM(G71:G73)</f>
        <v>832</v>
      </c>
      <c r="H70" s="16">
        <f>SUM(H71:H73)</f>
        <v>2501</v>
      </c>
      <c r="I70" s="16">
        <f>SUM(I71:I73)</f>
        <v>508</v>
      </c>
    </row>
    <row r="71" spans="1:9" ht="26.25" customHeight="1" x14ac:dyDescent="0.25">
      <c r="A71" s="13" t="s">
        <v>65</v>
      </c>
      <c r="B71" s="12">
        <v>2484</v>
      </c>
      <c r="C71" s="12">
        <v>2365</v>
      </c>
      <c r="D71" s="12">
        <v>178</v>
      </c>
      <c r="E71" s="8">
        <v>1368</v>
      </c>
      <c r="F71" s="17">
        <v>317</v>
      </c>
      <c r="G71" s="17">
        <v>3012</v>
      </c>
      <c r="H71" s="8">
        <v>2351</v>
      </c>
      <c r="I71" s="8">
        <v>414</v>
      </c>
    </row>
    <row r="72" spans="1:9" ht="10.5" customHeight="1" x14ac:dyDescent="0.25">
      <c r="A72" s="11" t="s">
        <v>66</v>
      </c>
      <c r="B72" s="12">
        <v>-135</v>
      </c>
      <c r="C72" s="12">
        <v>-56</v>
      </c>
      <c r="D72" s="12">
        <v>-146</v>
      </c>
      <c r="E72" s="8">
        <v>3372</v>
      </c>
      <c r="F72" s="17">
        <v>9425</v>
      </c>
      <c r="G72" s="17">
        <v>-2071</v>
      </c>
      <c r="H72" s="8">
        <v>148</v>
      </c>
      <c r="I72" s="8">
        <v>93</v>
      </c>
    </row>
    <row r="73" spans="1:9" x14ac:dyDescent="0.25">
      <c r="A73" s="11" t="s">
        <v>67</v>
      </c>
      <c r="B73" s="12">
        <v>18</v>
      </c>
      <c r="C73" s="12">
        <v>114</v>
      </c>
      <c r="D73" s="12">
        <v>39</v>
      </c>
      <c r="E73" s="8">
        <v>46</v>
      </c>
      <c r="F73" s="17">
        <v>32</v>
      </c>
      <c r="G73" s="17">
        <v>-109</v>
      </c>
      <c r="H73" s="8">
        <v>2</v>
      </c>
      <c r="I73" s="8">
        <v>1</v>
      </c>
    </row>
    <row r="74" spans="1:9" s="1" customFormat="1" x14ac:dyDescent="0.25">
      <c r="A74" s="15" t="s">
        <v>68</v>
      </c>
      <c r="B74" s="16">
        <v>9877</v>
      </c>
      <c r="C74" s="16">
        <v>9926</v>
      </c>
      <c r="D74" s="16">
        <v>9609</v>
      </c>
      <c r="E74" s="16">
        <v>8872</v>
      </c>
      <c r="F74" s="16">
        <v>5190</v>
      </c>
      <c r="G74" s="16">
        <v>5281</v>
      </c>
      <c r="H74" s="16">
        <v>4504</v>
      </c>
      <c r="I74" s="16">
        <v>1343</v>
      </c>
    </row>
    <row r="75" spans="1:9" s="1" customFormat="1" x14ac:dyDescent="0.25">
      <c r="A75" s="15" t="s">
        <v>69</v>
      </c>
      <c r="B75" s="16">
        <f t="shared" ref="B75:D75" si="10">SUM(B76:B81)</f>
        <v>579</v>
      </c>
      <c r="C75" s="16">
        <f t="shared" si="10"/>
        <v>423</v>
      </c>
      <c r="D75" s="16">
        <f t="shared" si="10"/>
        <v>411</v>
      </c>
      <c r="E75" s="16">
        <f>SUM(E76:E81)</f>
        <v>246</v>
      </c>
      <c r="F75" s="16">
        <f>SUM(F76:F81)</f>
        <v>313</v>
      </c>
      <c r="G75" s="16">
        <f>SUM(G76:G81)</f>
        <v>248</v>
      </c>
      <c r="H75" s="16">
        <f>SUM(H76:H81)</f>
        <v>147</v>
      </c>
      <c r="I75" s="16">
        <f>SUM(I76:I81)</f>
        <v>94</v>
      </c>
    </row>
    <row r="76" spans="1:9" x14ac:dyDescent="0.25">
      <c r="A76" s="11" t="s">
        <v>70</v>
      </c>
      <c r="B76" s="12">
        <v>10</v>
      </c>
      <c r="C76" s="12">
        <v>20</v>
      </c>
      <c r="D76" s="12">
        <v>43</v>
      </c>
      <c r="E76" s="8">
        <v>57</v>
      </c>
      <c r="F76" s="17">
        <v>101</v>
      </c>
      <c r="G76" s="17">
        <v>70</v>
      </c>
      <c r="H76" s="8">
        <v>79</v>
      </c>
      <c r="I76" s="8">
        <v>21</v>
      </c>
    </row>
    <row r="77" spans="1:9" x14ac:dyDescent="0.25">
      <c r="A77" s="11" t="s">
        <v>71</v>
      </c>
      <c r="B77" s="12">
        <v>150</v>
      </c>
      <c r="C77" s="12">
        <v>110</v>
      </c>
      <c r="D77" s="12">
        <v>331</v>
      </c>
      <c r="E77" s="8">
        <v>85</v>
      </c>
      <c r="F77" s="17">
        <v>66</v>
      </c>
      <c r="G77" s="17">
        <v>81</v>
      </c>
      <c r="H77" s="8">
        <v>138</v>
      </c>
      <c r="I77" s="8">
        <v>118</v>
      </c>
    </row>
    <row r="78" spans="1:9" x14ac:dyDescent="0.25">
      <c r="A78" s="11" t="s">
        <v>72</v>
      </c>
      <c r="B78" s="12">
        <v>120</v>
      </c>
      <c r="C78" s="12">
        <v>161</v>
      </c>
      <c r="D78" s="12">
        <v>38</v>
      </c>
      <c r="E78" s="8">
        <v>107</v>
      </c>
      <c r="F78" s="17">
        <v>127</v>
      </c>
      <c r="G78" s="17">
        <v>10</v>
      </c>
      <c r="H78" s="8">
        <v>-149</v>
      </c>
      <c r="I78" s="8">
        <v>-51</v>
      </c>
    </row>
    <row r="79" spans="1:9" x14ac:dyDescent="0.25">
      <c r="A79" s="11" t="s">
        <v>78</v>
      </c>
      <c r="B79" s="12"/>
      <c r="C79" s="12">
        <v>0</v>
      </c>
      <c r="D79" s="12">
        <v>-10</v>
      </c>
      <c r="E79" s="8">
        <v>23</v>
      </c>
      <c r="F79" s="8">
        <v>4</v>
      </c>
      <c r="G79" s="8">
        <v>4</v>
      </c>
      <c r="H79" s="8">
        <v>0</v>
      </c>
      <c r="I79" s="8">
        <v>0</v>
      </c>
    </row>
    <row r="80" spans="1:9" x14ac:dyDescent="0.25">
      <c r="A80" s="11" t="s">
        <v>73</v>
      </c>
      <c r="B80" s="12">
        <v>321</v>
      </c>
      <c r="C80" s="12">
        <v>121</v>
      </c>
      <c r="D80" s="12">
        <v>14</v>
      </c>
      <c r="E80" s="8">
        <v>10</v>
      </c>
      <c r="F80" s="17">
        <v>9</v>
      </c>
      <c r="G80" s="17">
        <v>51</v>
      </c>
      <c r="H80" s="8">
        <v>87</v>
      </c>
      <c r="I80" s="8">
        <v>2</v>
      </c>
    </row>
    <row r="81" spans="1:9" x14ac:dyDescent="0.25">
      <c r="A81" s="11" t="s">
        <v>74</v>
      </c>
      <c r="B81" s="12">
        <v>-22</v>
      </c>
      <c r="C81" s="12">
        <v>11</v>
      </c>
      <c r="D81" s="12">
        <v>-5</v>
      </c>
      <c r="E81" s="8">
        <v>-36</v>
      </c>
      <c r="F81" s="17">
        <v>6</v>
      </c>
      <c r="G81" s="17">
        <v>32</v>
      </c>
      <c r="H81" s="8">
        <v>-8</v>
      </c>
      <c r="I81" s="8">
        <v>4</v>
      </c>
    </row>
    <row r="82" spans="1:9" s="1" customFormat="1" ht="15.9" customHeight="1" x14ac:dyDescent="0.25">
      <c r="A82" s="15" t="s">
        <v>75</v>
      </c>
      <c r="B82" s="16">
        <v>519</v>
      </c>
      <c r="C82" s="16">
        <v>828</v>
      </c>
      <c r="D82" s="16">
        <v>254</v>
      </c>
      <c r="E82" s="16">
        <v>220</v>
      </c>
      <c r="F82" s="16">
        <v>877</v>
      </c>
      <c r="G82" s="16">
        <v>1045</v>
      </c>
      <c r="H82" s="16">
        <v>1036</v>
      </c>
      <c r="I82" s="16">
        <v>80</v>
      </c>
    </row>
    <row r="83" spans="1:9" s="1" customFormat="1" ht="15.9" customHeight="1" x14ac:dyDescent="0.25">
      <c r="A83" s="15" t="s">
        <v>76</v>
      </c>
      <c r="B83" s="16">
        <f t="shared" ref="B83:F83" si="11">B84-B7-B11-B16-B40-B41-B46-B50-B54-B60-B63-B70-B74-B75-B82</f>
        <v>102.40000000000146</v>
      </c>
      <c r="C83" s="16">
        <f t="shared" si="11"/>
        <v>316</v>
      </c>
      <c r="D83" s="16">
        <f t="shared" si="11"/>
        <v>318</v>
      </c>
      <c r="E83" s="16">
        <f t="shared" si="11"/>
        <v>371</v>
      </c>
      <c r="F83" s="16">
        <f t="shared" si="11"/>
        <v>98</v>
      </c>
      <c r="G83" s="16">
        <f>G84-G7-G11-G16-G40-G41-G46-G50-G54-G60-G63-G70-G74-G75-G82</f>
        <v>180</v>
      </c>
      <c r="H83" s="16">
        <f>H84-H7-H11-H16-H40-H41-H46-H50-H54-H60-H63-H70-H74-H75-H82</f>
        <v>65</v>
      </c>
      <c r="I83" s="16">
        <f>I84-I7-I11-I16-I40-I41-I46-I50-I54-I60-I63-I70-I74-I75-I82</f>
        <v>32</v>
      </c>
    </row>
    <row r="84" spans="1:9" s="20" customFormat="1" ht="27" customHeight="1" x14ac:dyDescent="0.25">
      <c r="A84" s="18" t="s">
        <v>2</v>
      </c>
      <c r="B84" s="14">
        <v>29934.400000000001</v>
      </c>
      <c r="C84" s="14">
        <v>31781</v>
      </c>
      <c r="D84" s="14">
        <v>21156</v>
      </c>
      <c r="E84" s="14">
        <v>26033</v>
      </c>
      <c r="F84" s="19">
        <v>33404</v>
      </c>
      <c r="G84" s="19">
        <v>16541</v>
      </c>
      <c r="H84" s="14">
        <v>16744</v>
      </c>
      <c r="I84" s="14">
        <v>2850</v>
      </c>
    </row>
    <row r="85" spans="1:9" x14ac:dyDescent="0.25">
      <c r="A85" s="9" t="s">
        <v>85</v>
      </c>
    </row>
  </sheetData>
  <mergeCells count="3">
    <mergeCell ref="A1:I1"/>
    <mergeCell ref="A2:I2"/>
    <mergeCell ref="A3:I3"/>
  </mergeCells>
  <printOptions horizontalCentered="1" verticalCentered="1"/>
  <pageMargins left="0.39370078740157483" right="0.39370078740157483" top="0" bottom="0" header="0" footer="0"/>
  <pageSetup paperSize="9" scale="69" fitToHeight="2" orientation="portrait" horizontalDpi="300" verticalDpi="300" r:id="rId1"/>
  <headerFooter alignWithMargins="0"/>
  <ignoredErrors>
    <ignoredError sqref="B70:I70 B75:I75 B16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F-IDEM-NMA</vt:lpstr>
      <vt:lpstr>'F-IDEM-NMA'!Zone_d_impression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2017-04-06T08:27:27Z</dcterms:created>
  <dcterms:modified xsi:type="dcterms:W3CDTF">2021-07-08T12:16:52Z</dcterms:modified>
</cp:coreProperties>
</file>