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NNEE SAAJI\SSID\Séries pour le site -flux 2018 prov- (actu du 30-04-2019)\"/>
    </mc:Choice>
  </mc:AlternateContent>
  <bookViews>
    <workbookView xWindow="0" yWindow="0" windowWidth="21600" windowHeight="9735"/>
  </bookViews>
  <sheets>
    <sheet name="F-IDEM-NMA" sheetId="2" r:id="rId1"/>
  </sheets>
  <definedNames>
    <definedName name="codesssss">#REF!</definedName>
    <definedName name="invpay95" localSheetId="0">#REF!</definedName>
    <definedName name="invpay95">#REF!</definedName>
    <definedName name="_xlnm.Print_Area" localSheetId="0">'F-IDEM-NMA'!$A$1:$E$86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F76" i="2"/>
  <c r="F71" i="2"/>
  <c r="F64" i="2"/>
  <c r="F61" i="2"/>
  <c r="F51" i="2"/>
  <c r="F47" i="2"/>
  <c r="F42" i="2"/>
  <c r="F17" i="2"/>
  <c r="F12" i="2"/>
  <c r="F8" i="2"/>
  <c r="F84" i="2" l="1"/>
  <c r="E55" i="2" l="1"/>
  <c r="E76" i="2"/>
  <c r="E71" i="2"/>
  <c r="E64" i="2"/>
  <c r="E61" i="2"/>
  <c r="E51" i="2"/>
  <c r="E47" i="2"/>
  <c r="E42" i="2"/>
  <c r="E17" i="2"/>
  <c r="E12" i="2"/>
  <c r="E8" i="2"/>
  <c r="E84" i="2" l="1"/>
  <c r="B76" i="2" l="1"/>
  <c r="B71" i="2"/>
  <c r="C71" i="2"/>
  <c r="D71" i="2"/>
  <c r="B64" i="2"/>
  <c r="C64" i="2"/>
  <c r="D64" i="2"/>
  <c r="B8" i="2"/>
  <c r="C8" i="2"/>
  <c r="D8" i="2"/>
  <c r="B12" i="2"/>
  <c r="C12" i="2"/>
  <c r="D12" i="2"/>
  <c r="B17" i="2"/>
  <c r="C17" i="2"/>
  <c r="D17" i="2"/>
  <c r="B42" i="2"/>
  <c r="B47" i="2"/>
  <c r="B51" i="2"/>
  <c r="B61" i="2"/>
  <c r="C61" i="2"/>
  <c r="D61" i="2"/>
  <c r="B55" i="2"/>
  <c r="D55" i="2"/>
  <c r="C55" i="2"/>
  <c r="C76" i="2"/>
  <c r="D76" i="2"/>
  <c r="C51" i="2"/>
  <c r="D51" i="2"/>
  <c r="C47" i="2"/>
  <c r="D47" i="2"/>
  <c r="C42" i="2"/>
  <c r="D42" i="2"/>
  <c r="B84" i="2" l="1"/>
  <c r="D84" i="2"/>
  <c r="C84" i="2"/>
</calcChain>
</file>

<file path=xl/sharedStrings.xml><?xml version="1.0" encoding="utf-8"?>
<sst xmlns="http://schemas.openxmlformats.org/spreadsheetml/2006/main" count="87" uniqueCount="87">
  <si>
    <t>FLUX NET DES INVESTISSEMENTS DIRECTS ETRANGERS AU MAROC</t>
  </si>
  <si>
    <t xml:space="preserve">En millions de dirhams </t>
  </si>
  <si>
    <t>TOTAL</t>
  </si>
  <si>
    <t>REPARTITION PAR SECTEUR D'ACTIVITE SELON</t>
  </si>
  <si>
    <t>LA NOMENCLATURE MAROCAINE DES ACTIVITES</t>
  </si>
  <si>
    <t>SECTEURS D'ACTIVITE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</si>
  <si>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</si>
  <si>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</si>
  <si>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</si>
  <si>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</si>
  <si>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</si>
  <si>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</si>
  <si>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</si>
  <si>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</si>
  <si>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</si>
  <si>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</si>
  <si>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</si>
  <si>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</si>
  <si>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</si>
  <si>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</si>
  <si>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</si>
  <si>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</si>
  <si>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bois</t>
  </si>
  <si>
    <t>Industrie du papier et du carton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</si>
  <si>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</si>
  <si>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</si>
  <si>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</si>
  <si>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</si>
  <si>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</si>
  <si>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</si>
  <si>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</si>
  <si>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</si>
  <si>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</si>
  <si>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</si>
  <si>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</si>
  <si>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</si>
  <si>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</si>
  <si>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</si>
  <si>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</si>
  <si>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</si>
  <si>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</si>
  <si>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</si>
  <si>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</si>
  <si>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</si>
  <si>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</si>
  <si>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</si>
  <si>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</si>
  <si>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</si>
  <si>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</si>
  <si>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</si>
  <si>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</si>
  <si>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</si>
  <si>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</si>
  <si>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</si>
  <si>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</si>
  <si>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</si>
  <si>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</si>
  <si>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</si>
  <si>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</si>
  <si>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</si>
  <si>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</si>
  <si>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</si>
  <si>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</si>
  <si>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 et diffusion</t>
  </si>
  <si>
    <t>Télécommunications</t>
  </si>
  <si>
    <t>Programmation, conseil et autres activités informatiques</t>
  </si>
  <si>
    <t>Services d'information</t>
  </si>
  <si>
    <t>Activités financières et d'assurance</t>
  </si>
  <si>
    <t>Activités des services financiers, hors assurance et caisses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</si>
  <si>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</si>
  <si>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</si>
  <si>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</si>
  <si>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</si>
  <si>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</si>
  <si>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</si>
  <si>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</si>
  <si>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Recherche-développement scientifique</t>
  </si>
  <si>
    <t>Publicité et études de marché</t>
  </si>
  <si>
    <t>Autres activités spécialisées, scientifiques et techniques</t>
  </si>
  <si>
    <t>Autres services</t>
  </si>
  <si>
    <t>Autres secteurs</t>
  </si>
  <si>
    <t>Activités de poste et de courrier</t>
  </si>
  <si>
    <t>Production de films cinématographiques, de vidéos et de programmes de télévision</t>
  </si>
  <si>
    <t>2017*</t>
  </si>
  <si>
    <t>*Chiffres actualisés</t>
  </si>
  <si>
    <t>2018**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</si>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</sst>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-;\-* #,##0.00\ _F_-;_-* &quot;-&quot;??\ _F_-;_-@_-"/>
    <numFmt numFmtId="165" formatCode="\+#,##0;\-#,##0;&quot;-   &quot;"/>
    <numFmt numFmtId="166" formatCode="#,##0.0;\-#,##0.0;&quot;-   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165" fontId="3" fillId="3" borderId="2" xfId="0" applyNumberFormat="1" applyFont="1" applyFill="1" applyBorder="1" applyAlignment="1">
      <alignment horizontal="right" vertical="center" indent="1"/>
    </xf>
    <xf numFmtId="165" fontId="2" fillId="2" borderId="1" xfId="0" applyNumberFormat="1" applyFont="1" applyFill="1" applyBorder="1" applyAlignment="1">
      <alignment horizontal="right" vertical="center" indent="1"/>
    </xf>
    <xf numFmtId="0" fontId="6" fillId="3" borderId="0" xfId="2" applyFont="1" applyFill="1" applyBorder="1"/>
    <xf numFmtId="0" fontId="0" fillId="0" borderId="3" xfId="0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3" xfId="2" applyFont="1" applyBorder="1" applyAlignment="1">
      <alignment horizontal="left" vertical="center" indent="1"/>
    </xf>
    <xf numFmtId="165" fontId="3" fillId="0" borderId="2" xfId="0" applyNumberFormat="1" applyFont="1" applyFill="1" applyBorder="1" applyAlignment="1">
      <alignment horizontal="right" vertical="center" indent="1"/>
    </xf>
    <xf numFmtId="0" fontId="3" fillId="0" borderId="3" xfId="2" applyFont="1" applyBorder="1" applyAlignment="1">
      <alignment horizontal="left" vertical="center" wrapText="1" indent="1"/>
    </xf>
    <xf numFmtId="0" fontId="3" fillId="0" borderId="3" xfId="2" applyFont="1" applyBorder="1" applyAlignment="1">
      <alignment vertical="center"/>
    </xf>
    <xf numFmtId="165" fontId="3" fillId="0" borderId="2" xfId="0" applyNumberFormat="1" applyFont="1" applyBorder="1" applyAlignment="1"/>
    <xf numFmtId="166" fontId="2" fillId="2" borderId="5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3" fillId="0" borderId="4" xfId="2" applyFont="1" applyBorder="1" applyAlignment="1">
      <alignment vertical="center"/>
    </xf>
    <xf numFmtId="165" fontId="3" fillId="0" borderId="4" xfId="0" applyNumberFormat="1" applyFont="1" applyBorder="1" applyAlignment="1"/>
    <xf numFmtId="165" fontId="2" fillId="2" borderId="6" xfId="0" applyNumberFormat="1" applyFont="1" applyFill="1" applyBorder="1" applyAlignment="1">
      <alignment horizontal="right" vertical="center" indent="1"/>
    </xf>
    <xf numFmtId="0" fontId="8" fillId="5" borderId="3" xfId="2" applyFont="1" applyFill="1" applyBorder="1" applyAlignment="1">
      <alignment horizontal="left" vertical="center" indent="1"/>
    </xf>
    <xf numFmtId="165" fontId="8" fillId="5" borderId="2" xfId="0" applyNumberFormat="1" applyFont="1" applyFill="1" applyBorder="1" applyAlignment="1">
      <alignment horizontal="right" vertical="center" indent="1"/>
    </xf>
    <xf numFmtId="0" fontId="2" fillId="0" borderId="0" xfId="2" applyFont="1" applyAlignment="1">
      <alignment horizontal="center"/>
    </xf>
  </cellXfs>
  <cellStyles count="3">
    <cellStyle name="Milliers" xfId="1" builtinId="3"/>
    <cellStyle name="Normal" xfId="0" builtinId="0"/>
    <cellStyle name="Normal_invsect91-9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88"/>
  <sheetViews>
    <sheetView showGridLines="0" tabSelected="1" zoomScaleNormal="100" workbookViewId="0">
      <selection sqref="A1:F1"/>
    </sheetView>
  </sheetViews>
  <sheetFormatPr baseColWidth="10" defaultRowHeight="12.75" x14ac:dyDescent="0.2"/>
  <cols>
    <col min="1" max="1" width="66.5703125" customWidth="1"/>
    <col min="2" max="2" width="15" customWidth="1"/>
    <col min="3" max="3" width="14.85546875" customWidth="1"/>
    <col min="4" max="4" width="13" customWidth="1"/>
    <col min="5" max="5" width="12.85546875" customWidth="1"/>
    <col min="6" max="6" width="13" customWidth="1"/>
  </cols>
  <sheetData>
    <row r="1" spans="1:6" x14ac:dyDescent="0.2">
      <c r="A1" s="26" t="s">
        <v>0</v>
      </c>
      <c r="B1" s="26"/>
      <c r="C1" s="26"/>
      <c r="D1" s="26"/>
      <c r="E1" s="26"/>
      <c r="F1" s="26"/>
    </row>
    <row r="2" spans="1:6" x14ac:dyDescent="0.2">
      <c r="A2" s="26" t="s">
        <v>3</v>
      </c>
      <c r="B2" s="26"/>
      <c r="C2" s="26"/>
      <c r="D2" s="26"/>
      <c r="E2" s="26"/>
      <c r="F2" s="26"/>
    </row>
    <row r="3" spans="1:6" x14ac:dyDescent="0.2">
      <c r="A3" s="26" t="s">
        <v>4</v>
      </c>
      <c r="B3" s="26"/>
      <c r="C3" s="26"/>
      <c r="D3" s="26"/>
      <c r="E3" s="26"/>
      <c r="F3" s="26"/>
    </row>
    <row r="4" spans="1:6" s="2" customFormat="1" x14ac:dyDescent="0.2">
      <c r="A4" s="3"/>
      <c r="B4" s="3"/>
      <c r="C4" s="3"/>
      <c r="D4" s="3"/>
      <c r="E4" s="3"/>
      <c r="F4" s="3"/>
    </row>
    <row r="5" spans="1:6" x14ac:dyDescent="0.2">
      <c r="A5" s="4"/>
      <c r="B5" s="4"/>
      <c r="C5" s="4"/>
      <c r="D5" s="4"/>
      <c r="F5" s="5" t="s">
        <v>1</v>
      </c>
    </row>
    <row r="6" spans="1:6" ht="30" customHeight="1" x14ac:dyDescent="0.2">
      <c r="A6" s="19" t="s">
        <v>5</v>
      </c>
      <c r="B6" s="19">
        <v>2014</v>
      </c>
      <c r="C6" s="19">
        <v>2015</v>
      </c>
      <c r="D6" s="19">
        <v>2016</v>
      </c>
      <c r="E6" s="18" t="s">
        <v>83</v>
      </c>
      <c r="F6" s="18" t="s">
        <v>85</v>
      </c>
    </row>
    <row r="7" spans="1:6" s="1" customFormat="1" ht="5.25" customHeight="1" x14ac:dyDescent="0.2">
      <c r="A7" s="9"/>
      <c r="B7" s="20"/>
      <c r="C7" s="20"/>
      <c r="D7" s="20"/>
      <c r="E7" s="10"/>
      <c r="F7" s="10"/>
    </row>
    <row r="8" spans="1:6" x14ac:dyDescent="0.2">
      <c r="A8" s="24" t="s">
        <v>6</v>
      </c>
      <c r="B8" s="25">
        <f t="shared" ref="B8:D8" si="0">SUM(B9:B11)</f>
        <v>105</v>
      </c>
      <c r="C8" s="25">
        <f t="shared" si="0"/>
        <v>280</v>
      </c>
      <c r="D8" s="25">
        <f t="shared" si="0"/>
        <v>369</v>
      </c>
      <c r="E8" s="25">
        <f>SUM(E9:E11)</f>
        <v>138</v>
      </c>
      <c r="F8" s="25">
        <f>SUM(F9:F11)</f>
        <v>160</v>
      </c>
    </row>
    <row r="9" spans="1:6" x14ac:dyDescent="0.2">
      <c r="A9" s="11" t="s">
        <v>7</v>
      </c>
      <c r="B9" s="12">
        <v>105</v>
      </c>
      <c r="C9" s="12">
        <v>277</v>
      </c>
      <c r="D9" s="12">
        <v>214</v>
      </c>
      <c r="E9" s="6">
        <v>42</v>
      </c>
      <c r="F9" s="6">
        <v>-5</v>
      </c>
    </row>
    <row r="10" spans="1:6" x14ac:dyDescent="0.2">
      <c r="A10" s="11" t="s">
        <v>8</v>
      </c>
      <c r="B10" s="12">
        <v>6</v>
      </c>
      <c r="C10" s="12">
        <v>12</v>
      </c>
      <c r="D10" s="12">
        <v>124</v>
      </c>
      <c r="E10" s="6">
        <v>128</v>
      </c>
      <c r="F10" s="6">
        <v>185</v>
      </c>
    </row>
    <row r="11" spans="1:6" x14ac:dyDescent="0.2">
      <c r="A11" s="11" t="s">
        <v>9</v>
      </c>
      <c r="B11" s="12">
        <v>-6</v>
      </c>
      <c r="C11" s="12">
        <v>-9</v>
      </c>
      <c r="D11" s="12">
        <v>31</v>
      </c>
      <c r="E11" s="6">
        <v>-32</v>
      </c>
      <c r="F11" s="6">
        <v>-20</v>
      </c>
    </row>
    <row r="12" spans="1:6" x14ac:dyDescent="0.2">
      <c r="A12" s="24" t="s">
        <v>10</v>
      </c>
      <c r="B12" s="25">
        <f t="shared" ref="B12:D12" si="1">SUM(B13:B16)</f>
        <v>207</v>
      </c>
      <c r="C12" s="25">
        <f t="shared" si="1"/>
        <v>101</v>
      </c>
      <c r="D12" s="25">
        <f t="shared" si="1"/>
        <v>-74</v>
      </c>
      <c r="E12" s="25">
        <f>SUM(E13:E16)</f>
        <v>96</v>
      </c>
      <c r="F12" s="25">
        <f>SUM(F13:F16)</f>
        <v>73</v>
      </c>
    </row>
    <row r="13" spans="1:6" x14ac:dyDescent="0.2">
      <c r="A13" s="11" t="s">
        <v>11</v>
      </c>
      <c r="B13" s="12">
        <v>40</v>
      </c>
      <c r="C13" s="12">
        <v>12</v>
      </c>
      <c r="D13" s="12">
        <v>18</v>
      </c>
      <c r="E13" s="6">
        <v>-13</v>
      </c>
      <c r="F13" s="6">
        <v>-18</v>
      </c>
    </row>
    <row r="14" spans="1:6" x14ac:dyDescent="0.2">
      <c r="A14" s="11" t="s">
        <v>12</v>
      </c>
      <c r="B14" s="12">
        <v>133</v>
      </c>
      <c r="C14" s="12">
        <v>69</v>
      </c>
      <c r="D14" s="12">
        <v>-118</v>
      </c>
      <c r="E14" s="6">
        <v>-45</v>
      </c>
      <c r="F14" s="6">
        <v>-8</v>
      </c>
    </row>
    <row r="15" spans="1:6" x14ac:dyDescent="0.2">
      <c r="A15" s="11" t="s">
        <v>13</v>
      </c>
      <c r="B15" s="12">
        <v>52</v>
      </c>
      <c r="C15" s="12">
        <v>9</v>
      </c>
      <c r="D15" s="12">
        <v>20</v>
      </c>
      <c r="E15" s="6">
        <v>18</v>
      </c>
      <c r="F15" s="6">
        <v>9</v>
      </c>
    </row>
    <row r="16" spans="1:6" x14ac:dyDescent="0.2">
      <c r="A16" s="11" t="s">
        <v>14</v>
      </c>
      <c r="B16" s="12">
        <v>-18</v>
      </c>
      <c r="C16" s="12">
        <v>11</v>
      </c>
      <c r="D16" s="12">
        <v>6</v>
      </c>
      <c r="E16" s="6">
        <v>136</v>
      </c>
      <c r="F16" s="6">
        <v>90</v>
      </c>
    </row>
    <row r="17" spans="1:6" s="1" customFormat="1" x14ac:dyDescent="0.2">
      <c r="A17" s="24" t="s">
        <v>15</v>
      </c>
      <c r="B17" s="25">
        <f t="shared" ref="B17:D17" si="2">SUM(B18:B40)</f>
        <v>7316</v>
      </c>
      <c r="C17" s="25">
        <f t="shared" si="2"/>
        <v>5679</v>
      </c>
      <c r="D17" s="25">
        <f t="shared" si="2"/>
        <v>3235</v>
      </c>
      <c r="E17" s="25">
        <f>SUM(E18:E40)</f>
        <v>4532</v>
      </c>
      <c r="F17" s="25">
        <f>SUM(F18:F40)</f>
        <v>4889</v>
      </c>
    </row>
    <row r="18" spans="1:6" x14ac:dyDescent="0.2">
      <c r="A18" s="11" t="s">
        <v>16</v>
      </c>
      <c r="B18" s="12">
        <v>3481</v>
      </c>
      <c r="C18" s="12">
        <v>2085</v>
      </c>
      <c r="D18" s="12">
        <v>976</v>
      </c>
      <c r="E18" s="6">
        <v>599</v>
      </c>
      <c r="F18" s="6">
        <v>1010</v>
      </c>
    </row>
    <row r="19" spans="1:6" x14ac:dyDescent="0.2">
      <c r="A19" s="11" t="s">
        <v>17</v>
      </c>
      <c r="B19" s="12">
        <v>92</v>
      </c>
      <c r="C19" s="12">
        <v>79</v>
      </c>
      <c r="D19" s="12">
        <v>57</v>
      </c>
      <c r="E19" s="6">
        <v>-146</v>
      </c>
      <c r="F19" s="6">
        <v>-260</v>
      </c>
    </row>
    <row r="20" spans="1:6" x14ac:dyDescent="0.2">
      <c r="A20" s="11" t="s">
        <v>18</v>
      </c>
      <c r="B20" s="12">
        <v>46</v>
      </c>
      <c r="C20" s="12">
        <v>54</v>
      </c>
      <c r="D20" s="12">
        <v>-40</v>
      </c>
      <c r="E20" s="6">
        <v>419</v>
      </c>
      <c r="F20" s="6">
        <v>458</v>
      </c>
    </row>
    <row r="21" spans="1:6" x14ac:dyDescent="0.2">
      <c r="A21" s="11" t="s">
        <v>19</v>
      </c>
      <c r="B21" s="12">
        <v>-5</v>
      </c>
      <c r="C21" s="12">
        <v>63</v>
      </c>
      <c r="D21" s="12">
        <v>51</v>
      </c>
      <c r="E21" s="6">
        <v>101</v>
      </c>
      <c r="F21" s="6">
        <v>68</v>
      </c>
    </row>
    <row r="22" spans="1:6" x14ac:dyDescent="0.2">
      <c r="A22" s="11" t="s">
        <v>20</v>
      </c>
      <c r="B22" s="12">
        <v>67</v>
      </c>
      <c r="C22" s="12">
        <v>42</v>
      </c>
      <c r="D22" s="12">
        <v>65</v>
      </c>
      <c r="E22" s="6">
        <v>38</v>
      </c>
      <c r="F22" s="6">
        <v>22</v>
      </c>
    </row>
    <row r="23" spans="1:6" x14ac:dyDescent="0.2">
      <c r="A23" s="11" t="s">
        <v>21</v>
      </c>
      <c r="B23" s="12">
        <v>-10</v>
      </c>
      <c r="C23" s="12">
        <v>-15</v>
      </c>
      <c r="D23" s="12">
        <v>82</v>
      </c>
      <c r="E23" s="6">
        <v>1</v>
      </c>
      <c r="F23" s="6">
        <v>-2</v>
      </c>
    </row>
    <row r="24" spans="1:6" x14ac:dyDescent="0.2">
      <c r="A24" s="11" t="s">
        <v>22</v>
      </c>
      <c r="B24" s="12">
        <v>103</v>
      </c>
      <c r="C24" s="12">
        <v>135</v>
      </c>
      <c r="D24" s="12">
        <v>114</v>
      </c>
      <c r="E24" s="6">
        <v>111</v>
      </c>
      <c r="F24" s="6">
        <v>2</v>
      </c>
    </row>
    <row r="25" spans="1:6" x14ac:dyDescent="0.2">
      <c r="A25" s="11" t="s">
        <v>23</v>
      </c>
      <c r="B25" s="12">
        <v>112</v>
      </c>
      <c r="C25" s="12">
        <v>160</v>
      </c>
      <c r="D25" s="12">
        <v>-56</v>
      </c>
      <c r="E25" s="6">
        <v>99</v>
      </c>
      <c r="F25" s="6">
        <v>-276</v>
      </c>
    </row>
    <row r="26" spans="1:6" x14ac:dyDescent="0.2">
      <c r="A26" s="11" t="s">
        <v>24</v>
      </c>
      <c r="B26" s="12">
        <v>19</v>
      </c>
      <c r="C26" s="12">
        <v>52</v>
      </c>
      <c r="D26" s="12">
        <v>12</v>
      </c>
      <c r="E26" s="6">
        <v>-3</v>
      </c>
      <c r="F26" s="6">
        <v>17</v>
      </c>
    </row>
    <row r="27" spans="1:6" x14ac:dyDescent="0.2">
      <c r="A27" s="11" t="s">
        <v>25</v>
      </c>
      <c r="B27" s="12">
        <v>723</v>
      </c>
      <c r="C27" s="12">
        <v>278</v>
      </c>
      <c r="D27" s="12">
        <v>36</v>
      </c>
      <c r="E27" s="6">
        <v>188</v>
      </c>
      <c r="F27" s="6">
        <v>141</v>
      </c>
    </row>
    <row r="28" spans="1:6" x14ac:dyDescent="0.2">
      <c r="A28" s="11" t="s">
        <v>26</v>
      </c>
      <c r="B28" s="12">
        <v>700</v>
      </c>
      <c r="C28" s="12">
        <v>17</v>
      </c>
      <c r="D28" s="12">
        <v>104</v>
      </c>
      <c r="E28" s="6">
        <v>14</v>
      </c>
      <c r="F28" s="6">
        <v>447</v>
      </c>
    </row>
    <row r="29" spans="1:6" x14ac:dyDescent="0.2">
      <c r="A29" s="11" t="s">
        <v>27</v>
      </c>
      <c r="B29" s="12">
        <v>23</v>
      </c>
      <c r="C29" s="12">
        <v>142</v>
      </c>
      <c r="D29" s="12">
        <v>56</v>
      </c>
      <c r="E29" s="6">
        <v>144</v>
      </c>
      <c r="F29" s="6">
        <v>28</v>
      </c>
    </row>
    <row r="30" spans="1:6" x14ac:dyDescent="0.2">
      <c r="A30" s="11" t="s">
        <v>28</v>
      </c>
      <c r="B30" s="12">
        <v>346</v>
      </c>
      <c r="C30" s="12">
        <v>312</v>
      </c>
      <c r="D30" s="12">
        <v>-2274</v>
      </c>
      <c r="E30" s="6">
        <v>290</v>
      </c>
      <c r="F30" s="6">
        <v>16</v>
      </c>
    </row>
    <row r="31" spans="1:6" x14ac:dyDescent="0.2">
      <c r="A31" s="11" t="s">
        <v>29</v>
      </c>
      <c r="B31" s="12">
        <v>107</v>
      </c>
      <c r="C31" s="12">
        <v>74</v>
      </c>
      <c r="D31" s="12">
        <v>104</v>
      </c>
      <c r="E31" s="6">
        <v>-38</v>
      </c>
      <c r="F31" s="6">
        <v>12</v>
      </c>
    </row>
    <row r="32" spans="1:6" x14ac:dyDescent="0.2">
      <c r="A32" s="11" t="s">
        <v>30</v>
      </c>
      <c r="B32" s="12">
        <v>59</v>
      </c>
      <c r="C32" s="12">
        <v>81</v>
      </c>
      <c r="D32" s="12">
        <v>91</v>
      </c>
      <c r="E32" s="6">
        <v>226</v>
      </c>
      <c r="F32" s="6">
        <v>144</v>
      </c>
    </row>
    <row r="33" spans="1:6" x14ac:dyDescent="0.2">
      <c r="A33" s="11" t="s">
        <v>31</v>
      </c>
      <c r="B33" s="12">
        <v>84</v>
      </c>
      <c r="C33" s="12">
        <v>80</v>
      </c>
      <c r="D33" s="12">
        <v>12</v>
      </c>
      <c r="E33" s="6">
        <v>7</v>
      </c>
      <c r="F33" s="6">
        <v>22</v>
      </c>
    </row>
    <row r="34" spans="1:6" x14ac:dyDescent="0.2">
      <c r="A34" s="11" t="s">
        <v>32</v>
      </c>
      <c r="B34" s="12">
        <v>51</v>
      </c>
      <c r="C34" s="12">
        <v>53</v>
      </c>
      <c r="D34" s="12">
        <v>133</v>
      </c>
      <c r="E34" s="12">
        <v>174</v>
      </c>
      <c r="F34" s="6">
        <v>185</v>
      </c>
    </row>
    <row r="35" spans="1:6" x14ac:dyDescent="0.2">
      <c r="A35" s="11" t="s">
        <v>33</v>
      </c>
      <c r="B35" s="12">
        <v>42</v>
      </c>
      <c r="C35" s="12">
        <v>140</v>
      </c>
      <c r="D35" s="12">
        <v>130</v>
      </c>
      <c r="E35" s="6">
        <v>-3</v>
      </c>
      <c r="F35" s="6">
        <v>40</v>
      </c>
    </row>
    <row r="36" spans="1:6" x14ac:dyDescent="0.2">
      <c r="A36" s="11" t="s">
        <v>34</v>
      </c>
      <c r="B36" s="12">
        <v>706</v>
      </c>
      <c r="C36" s="12">
        <v>702</v>
      </c>
      <c r="D36" s="12">
        <v>3213</v>
      </c>
      <c r="E36" s="6">
        <v>1681</v>
      </c>
      <c r="F36" s="6">
        <v>2244</v>
      </c>
    </row>
    <row r="37" spans="1:6" x14ac:dyDescent="0.2">
      <c r="A37" s="11" t="s">
        <v>35</v>
      </c>
      <c r="B37" s="12">
        <v>511</v>
      </c>
      <c r="C37" s="12">
        <v>1070</v>
      </c>
      <c r="D37" s="12">
        <v>192</v>
      </c>
      <c r="E37" s="6">
        <v>324</v>
      </c>
      <c r="F37" s="6">
        <v>91</v>
      </c>
    </row>
    <row r="38" spans="1:6" x14ac:dyDescent="0.2">
      <c r="A38" s="11" t="s">
        <v>36</v>
      </c>
      <c r="B38" s="12">
        <v>1</v>
      </c>
      <c r="C38" s="12">
        <v>6</v>
      </c>
      <c r="D38" s="12">
        <v>11</v>
      </c>
      <c r="E38" s="6">
        <v>0</v>
      </c>
      <c r="F38" s="6">
        <v>238</v>
      </c>
    </row>
    <row r="39" spans="1:6" x14ac:dyDescent="0.2">
      <c r="A39" s="11" t="s">
        <v>37</v>
      </c>
      <c r="B39" s="12">
        <v>34</v>
      </c>
      <c r="C39" s="12">
        <v>66</v>
      </c>
      <c r="D39" s="12">
        <v>49</v>
      </c>
      <c r="E39" s="6">
        <v>248</v>
      </c>
      <c r="F39" s="6">
        <v>240</v>
      </c>
    </row>
    <row r="40" spans="1:6" x14ac:dyDescent="0.2">
      <c r="A40" s="11" t="s">
        <v>38</v>
      </c>
      <c r="B40" s="12">
        <v>24</v>
      </c>
      <c r="C40" s="12">
        <v>3</v>
      </c>
      <c r="D40" s="12">
        <v>117</v>
      </c>
      <c r="E40" s="6">
        <v>58</v>
      </c>
      <c r="F40" s="6">
        <v>2</v>
      </c>
    </row>
    <row r="41" spans="1:6" s="1" customFormat="1" x14ac:dyDescent="0.2">
      <c r="A41" s="24" t="s">
        <v>39</v>
      </c>
      <c r="B41" s="25">
        <v>1010</v>
      </c>
      <c r="C41" s="25">
        <v>1881</v>
      </c>
      <c r="D41" s="25">
        <v>12</v>
      </c>
      <c r="E41" s="25">
        <v>1996</v>
      </c>
      <c r="F41" s="25">
        <v>3923</v>
      </c>
    </row>
    <row r="42" spans="1:6" s="1" customFormat="1" x14ac:dyDescent="0.2">
      <c r="A42" s="24" t="s">
        <v>40</v>
      </c>
      <c r="B42" s="25">
        <f t="shared" ref="B42:D42" si="3">SUM(B43:B46)</f>
        <v>499</v>
      </c>
      <c r="C42" s="25">
        <f t="shared" si="3"/>
        <v>307</v>
      </c>
      <c r="D42" s="25">
        <f t="shared" si="3"/>
        <v>134</v>
      </c>
      <c r="E42" s="25">
        <f>SUM(E43:E46)</f>
        <v>226</v>
      </c>
      <c r="F42" s="25">
        <f>SUM(F43:F46)</f>
        <v>107</v>
      </c>
    </row>
    <row r="43" spans="1:6" x14ac:dyDescent="0.2">
      <c r="A43" s="11" t="s">
        <v>41</v>
      </c>
      <c r="B43" s="12">
        <v>294</v>
      </c>
      <c r="C43" s="12">
        <v>283</v>
      </c>
      <c r="D43" s="12">
        <v>246</v>
      </c>
      <c r="E43" s="6">
        <v>88</v>
      </c>
      <c r="F43" s="6">
        <v>152</v>
      </c>
    </row>
    <row r="44" spans="1:6" x14ac:dyDescent="0.2">
      <c r="A44" s="11" t="s">
        <v>42</v>
      </c>
      <c r="B44" s="12">
        <v>0</v>
      </c>
      <c r="C44" s="12">
        <v>0</v>
      </c>
      <c r="D44" s="12">
        <v>2</v>
      </c>
      <c r="E44" s="6">
        <v>-1</v>
      </c>
      <c r="F44" s="6">
        <v>-1</v>
      </c>
    </row>
    <row r="45" spans="1:6" x14ac:dyDescent="0.2">
      <c r="A45" s="11" t="s">
        <v>43</v>
      </c>
      <c r="B45" s="12">
        <v>188</v>
      </c>
      <c r="C45" s="12">
        <v>26</v>
      </c>
      <c r="D45" s="12">
        <v>-138</v>
      </c>
      <c r="E45" s="6">
        <v>3</v>
      </c>
      <c r="F45" s="6">
        <v>-66</v>
      </c>
    </row>
    <row r="46" spans="1:6" x14ac:dyDescent="0.2">
      <c r="A46" s="11" t="s">
        <v>44</v>
      </c>
      <c r="B46" s="12">
        <v>17</v>
      </c>
      <c r="C46" s="12">
        <v>-2</v>
      </c>
      <c r="D46" s="12">
        <v>24</v>
      </c>
      <c r="E46" s="6">
        <v>136</v>
      </c>
      <c r="F46" s="6">
        <v>22</v>
      </c>
    </row>
    <row r="47" spans="1:6" s="1" customFormat="1" x14ac:dyDescent="0.2">
      <c r="A47" s="24" t="s">
        <v>45</v>
      </c>
      <c r="B47" s="25">
        <f t="shared" ref="B47:D47" si="4">SUM(B48:B50)</f>
        <v>1387</v>
      </c>
      <c r="C47" s="25">
        <f t="shared" si="4"/>
        <v>2776</v>
      </c>
      <c r="D47" s="25">
        <f t="shared" si="4"/>
        <v>1483</v>
      </c>
      <c r="E47" s="25">
        <f>SUM(E48:E50)</f>
        <v>110</v>
      </c>
      <c r="F47" s="25">
        <f>SUM(F48:F50)</f>
        <v>678</v>
      </c>
    </row>
    <row r="48" spans="1:6" x14ac:dyDescent="0.2">
      <c r="A48" s="11" t="s">
        <v>46</v>
      </c>
      <c r="B48" s="12">
        <v>781</v>
      </c>
      <c r="C48" s="12">
        <v>1866</v>
      </c>
      <c r="D48" s="12">
        <v>1147</v>
      </c>
      <c r="E48" s="6">
        <v>175</v>
      </c>
      <c r="F48" s="6">
        <v>876</v>
      </c>
    </row>
    <row r="49" spans="1:6" x14ac:dyDescent="0.2">
      <c r="A49" s="11" t="s">
        <v>47</v>
      </c>
      <c r="B49" s="12">
        <v>488</v>
      </c>
      <c r="C49" s="12">
        <v>665</v>
      </c>
      <c r="D49" s="12">
        <v>102</v>
      </c>
      <c r="E49" s="6">
        <v>98</v>
      </c>
      <c r="F49" s="6">
        <v>74</v>
      </c>
    </row>
    <row r="50" spans="1:6" x14ac:dyDescent="0.2">
      <c r="A50" s="11" t="s">
        <v>48</v>
      </c>
      <c r="B50" s="12">
        <v>118</v>
      </c>
      <c r="C50" s="12">
        <v>245</v>
      </c>
      <c r="D50" s="12">
        <v>234</v>
      </c>
      <c r="E50" s="6">
        <v>-163</v>
      </c>
      <c r="F50" s="6">
        <v>-272</v>
      </c>
    </row>
    <row r="51" spans="1:6" s="1" customFormat="1" x14ac:dyDescent="0.2">
      <c r="A51" s="24" t="s">
        <v>49</v>
      </c>
      <c r="B51" s="25">
        <f t="shared" ref="B51:D51" si="5">SUM(B52:B54)</f>
        <v>1926</v>
      </c>
      <c r="C51" s="25">
        <f t="shared" si="5"/>
        <v>1244</v>
      </c>
      <c r="D51" s="25">
        <f t="shared" si="5"/>
        <v>3880</v>
      </c>
      <c r="E51" s="25">
        <f>SUM(E52:E54)</f>
        <v>1808</v>
      </c>
      <c r="F51" s="25">
        <f>SUM(F52:F54)</f>
        <v>2568</v>
      </c>
    </row>
    <row r="52" spans="1:6" x14ac:dyDescent="0.2">
      <c r="A52" s="11" t="s">
        <v>50</v>
      </c>
      <c r="B52" s="12">
        <v>142</v>
      </c>
      <c r="C52" s="12">
        <v>198</v>
      </c>
      <c r="D52" s="12">
        <v>976</v>
      </c>
      <c r="E52" s="6">
        <v>67</v>
      </c>
      <c r="F52" s="6">
        <v>180</v>
      </c>
    </row>
    <row r="53" spans="1:6" x14ac:dyDescent="0.2">
      <c r="A53" s="11" t="s">
        <v>51</v>
      </c>
      <c r="B53" s="12">
        <v>1412</v>
      </c>
      <c r="C53" s="12">
        <v>800</v>
      </c>
      <c r="D53" s="12">
        <v>1618</v>
      </c>
      <c r="E53" s="6">
        <v>879</v>
      </c>
      <c r="F53" s="6">
        <v>1709</v>
      </c>
    </row>
    <row r="54" spans="1:6" x14ac:dyDescent="0.2">
      <c r="A54" s="11" t="s">
        <v>52</v>
      </c>
      <c r="B54" s="12">
        <v>372</v>
      </c>
      <c r="C54" s="12">
        <v>246</v>
      </c>
      <c r="D54" s="12">
        <v>1286</v>
      </c>
      <c r="E54" s="6">
        <v>862</v>
      </c>
      <c r="F54" s="6">
        <v>679</v>
      </c>
    </row>
    <row r="55" spans="1:6" s="1" customFormat="1" x14ac:dyDescent="0.2">
      <c r="A55" s="24" t="s">
        <v>53</v>
      </c>
      <c r="B55" s="25">
        <f t="shared" ref="B55:D55" si="6">SUM(B56:B60)</f>
        <v>120</v>
      </c>
      <c r="C55" s="25">
        <f>SUM(C56:C60)</f>
        <v>276</v>
      </c>
      <c r="D55" s="25">
        <f t="shared" si="6"/>
        <v>422</v>
      </c>
      <c r="E55" s="25">
        <f>SUM(E56:E60)</f>
        <v>1696</v>
      </c>
      <c r="F55" s="25">
        <f>SUM(F56:F60)</f>
        <v>3548</v>
      </c>
    </row>
    <row r="56" spans="1:6" x14ac:dyDescent="0.2">
      <c r="A56" s="11" t="s">
        <v>54</v>
      </c>
      <c r="B56" s="12">
        <v>59</v>
      </c>
      <c r="C56" s="12">
        <v>246</v>
      </c>
      <c r="D56" s="12">
        <v>13</v>
      </c>
      <c r="E56" s="6">
        <v>201</v>
      </c>
      <c r="F56" s="6">
        <v>66</v>
      </c>
    </row>
    <row r="57" spans="1:6" x14ac:dyDescent="0.2">
      <c r="A57" s="11" t="s">
        <v>55</v>
      </c>
      <c r="B57" s="12">
        <v>-8</v>
      </c>
      <c r="C57" s="12">
        <v>-3</v>
      </c>
      <c r="D57" s="12">
        <v>49</v>
      </c>
      <c r="E57" s="6">
        <v>57</v>
      </c>
      <c r="F57" s="6">
        <v>182</v>
      </c>
    </row>
    <row r="58" spans="1:6" x14ac:dyDescent="0.2">
      <c r="A58" s="11" t="s">
        <v>56</v>
      </c>
      <c r="B58" s="12">
        <v>-8</v>
      </c>
      <c r="C58" s="12">
        <v>11</v>
      </c>
      <c r="D58" s="12">
        <v>-2</v>
      </c>
      <c r="E58" s="6">
        <v>7</v>
      </c>
      <c r="F58" s="6">
        <v>-1</v>
      </c>
    </row>
    <row r="59" spans="1:6" x14ac:dyDescent="0.2">
      <c r="A59" s="11" t="s">
        <v>57</v>
      </c>
      <c r="B59" s="12">
        <v>77</v>
      </c>
      <c r="C59" s="12">
        <v>-31</v>
      </c>
      <c r="D59" s="12">
        <v>362</v>
      </c>
      <c r="E59" s="6">
        <v>1431</v>
      </c>
      <c r="F59" s="6">
        <v>3299</v>
      </c>
    </row>
    <row r="60" spans="1:6" x14ac:dyDescent="0.2">
      <c r="A60" s="11" t="s">
        <v>81</v>
      </c>
      <c r="B60" s="12">
        <v>0</v>
      </c>
      <c r="C60" s="12">
        <v>53</v>
      </c>
      <c r="D60" s="12">
        <v>0</v>
      </c>
      <c r="E60" s="6">
        <v>0</v>
      </c>
      <c r="F60" s="6">
        <v>2</v>
      </c>
    </row>
    <row r="61" spans="1:6" s="1" customFormat="1" x14ac:dyDescent="0.2">
      <c r="A61" s="24" t="s">
        <v>58</v>
      </c>
      <c r="B61" s="25">
        <f t="shared" ref="B61:D61" si="7">B62+B63</f>
        <v>2736</v>
      </c>
      <c r="C61" s="25">
        <f t="shared" si="7"/>
        <v>2159</v>
      </c>
      <c r="D61" s="25">
        <f t="shared" si="7"/>
        <v>684</v>
      </c>
      <c r="E61" s="25">
        <f>E62+E63</f>
        <v>463</v>
      </c>
      <c r="F61" s="25">
        <f>F62+F63</f>
        <v>1577</v>
      </c>
    </row>
    <row r="62" spans="1:6" x14ac:dyDescent="0.2">
      <c r="A62" s="11" t="s">
        <v>59</v>
      </c>
      <c r="B62" s="12">
        <v>2688</v>
      </c>
      <c r="C62" s="12">
        <v>2093</v>
      </c>
      <c r="D62" s="12">
        <v>581</v>
      </c>
      <c r="E62" s="6">
        <v>446</v>
      </c>
      <c r="F62" s="6">
        <v>1563</v>
      </c>
    </row>
    <row r="63" spans="1:6" x14ac:dyDescent="0.2">
      <c r="A63" s="11" t="s">
        <v>60</v>
      </c>
      <c r="B63" s="12">
        <v>48</v>
      </c>
      <c r="C63" s="12">
        <v>66</v>
      </c>
      <c r="D63" s="12">
        <v>103</v>
      </c>
      <c r="E63" s="6">
        <v>17</v>
      </c>
      <c r="F63" s="6">
        <v>14</v>
      </c>
    </row>
    <row r="64" spans="1:6" s="1" customFormat="1" x14ac:dyDescent="0.2">
      <c r="A64" s="24" t="s">
        <v>61</v>
      </c>
      <c r="B64" s="25">
        <f t="shared" ref="B64:D64" si="8">SUM(B65:B70)</f>
        <v>1184</v>
      </c>
      <c r="C64" s="25">
        <f t="shared" si="8"/>
        <v>3162</v>
      </c>
      <c r="D64" s="25">
        <f t="shared" si="8"/>
        <v>348</v>
      </c>
      <c r="E64" s="25">
        <f>SUM(E65:E70)</f>
        <v>473</v>
      </c>
      <c r="F64" s="25">
        <f>SUM(F65:F70)</f>
        <v>444</v>
      </c>
    </row>
    <row r="65" spans="1:6" ht="14.25" customHeight="1" x14ac:dyDescent="0.2">
      <c r="A65" s="11" t="s">
        <v>62</v>
      </c>
      <c r="B65" s="12">
        <v>4</v>
      </c>
      <c r="C65" s="12">
        <v>9</v>
      </c>
      <c r="D65" s="12">
        <v>46</v>
      </c>
      <c r="E65" s="6">
        <v>18</v>
      </c>
      <c r="F65" s="6">
        <v>4</v>
      </c>
    </row>
    <row r="66" spans="1:6" ht="12.75" customHeight="1" x14ac:dyDescent="0.2">
      <c r="A66" s="11" t="s">
        <v>82</v>
      </c>
      <c r="B66" s="12">
        <v>-8</v>
      </c>
      <c r="C66" s="12">
        <v>19</v>
      </c>
      <c r="D66" s="12">
        <v>7</v>
      </c>
      <c r="E66" s="6">
        <v>0</v>
      </c>
      <c r="F66" s="6">
        <v>25</v>
      </c>
    </row>
    <row r="67" spans="1:6" x14ac:dyDescent="0.2">
      <c r="A67" s="11" t="s">
        <v>63</v>
      </c>
      <c r="B67" s="12">
        <v>848</v>
      </c>
      <c r="C67" s="12">
        <v>0</v>
      </c>
      <c r="D67" s="12">
        <v>-67</v>
      </c>
      <c r="E67" s="6">
        <v>-46</v>
      </c>
      <c r="F67" s="6">
        <v>-66</v>
      </c>
    </row>
    <row r="68" spans="1:6" ht="16.5" customHeight="1" x14ac:dyDescent="0.2">
      <c r="A68" s="11" t="s">
        <v>64</v>
      </c>
      <c r="B68" s="12">
        <v>176</v>
      </c>
      <c r="C68" s="12">
        <v>2899</v>
      </c>
      <c r="D68" s="12">
        <v>159</v>
      </c>
      <c r="E68" s="6">
        <v>227</v>
      </c>
      <c r="F68" s="6">
        <v>254</v>
      </c>
    </row>
    <row r="69" spans="1:6" ht="10.5" customHeight="1" x14ac:dyDescent="0.2">
      <c r="A69" s="11" t="s">
        <v>65</v>
      </c>
      <c r="B69" s="12">
        <v>160</v>
      </c>
      <c r="C69" s="12">
        <v>149</v>
      </c>
      <c r="D69" s="12">
        <v>100</v>
      </c>
      <c r="E69" s="6">
        <v>283</v>
      </c>
      <c r="F69" s="6">
        <v>185</v>
      </c>
    </row>
    <row r="70" spans="1:6" x14ac:dyDescent="0.2">
      <c r="A70" s="11" t="s">
        <v>66</v>
      </c>
      <c r="B70" s="12">
        <v>4</v>
      </c>
      <c r="C70" s="12">
        <v>86</v>
      </c>
      <c r="D70" s="12">
        <v>103</v>
      </c>
      <c r="E70" s="6">
        <v>-9</v>
      </c>
      <c r="F70" s="6">
        <v>42</v>
      </c>
    </row>
    <row r="71" spans="1:6" s="1" customFormat="1" ht="12" customHeight="1" x14ac:dyDescent="0.2">
      <c r="A71" s="24" t="s">
        <v>67</v>
      </c>
      <c r="B71" s="25">
        <f t="shared" ref="B71:D71" si="9">SUM(B72:B74)</f>
        <v>2367</v>
      </c>
      <c r="C71" s="25">
        <f t="shared" si="9"/>
        <v>2423</v>
      </c>
      <c r="D71" s="25">
        <f t="shared" si="9"/>
        <v>71</v>
      </c>
      <c r="E71" s="25">
        <f>SUM(E72:E74)</f>
        <v>4786</v>
      </c>
      <c r="F71" s="25">
        <f>SUM(F72:F74)</f>
        <v>9660</v>
      </c>
    </row>
    <row r="72" spans="1:6" ht="26.25" customHeight="1" x14ac:dyDescent="0.2">
      <c r="A72" s="13" t="s">
        <v>68</v>
      </c>
      <c r="B72" s="12">
        <v>2484</v>
      </c>
      <c r="C72" s="12">
        <v>2365</v>
      </c>
      <c r="D72" s="12">
        <v>178</v>
      </c>
      <c r="E72" s="6">
        <v>1368</v>
      </c>
      <c r="F72" s="6">
        <v>-197</v>
      </c>
    </row>
    <row r="73" spans="1:6" ht="10.5" customHeight="1" x14ac:dyDescent="0.2">
      <c r="A73" s="11" t="s">
        <v>69</v>
      </c>
      <c r="B73" s="12">
        <v>-135</v>
      </c>
      <c r="C73" s="12">
        <v>-56</v>
      </c>
      <c r="D73" s="12">
        <v>-146</v>
      </c>
      <c r="E73" s="6">
        <v>3372</v>
      </c>
      <c r="F73" s="6">
        <v>9825</v>
      </c>
    </row>
    <row r="74" spans="1:6" x14ac:dyDescent="0.2">
      <c r="A74" s="11" t="s">
        <v>70</v>
      </c>
      <c r="B74" s="12">
        <v>18</v>
      </c>
      <c r="C74" s="12">
        <v>114</v>
      </c>
      <c r="D74" s="12">
        <v>39</v>
      </c>
      <c r="E74" s="6">
        <v>46</v>
      </c>
      <c r="F74" s="6">
        <v>32</v>
      </c>
    </row>
    <row r="75" spans="1:6" s="1" customFormat="1" x14ac:dyDescent="0.2">
      <c r="A75" s="24" t="s">
        <v>71</v>
      </c>
      <c r="B75" s="25">
        <v>9877</v>
      </c>
      <c r="C75" s="25">
        <v>9926</v>
      </c>
      <c r="D75" s="25">
        <v>9609</v>
      </c>
      <c r="E75" s="25">
        <v>8872</v>
      </c>
      <c r="F75" s="25">
        <v>5356</v>
      </c>
    </row>
    <row r="76" spans="1:6" s="1" customFormat="1" x14ac:dyDescent="0.2">
      <c r="A76" s="24" t="s">
        <v>72</v>
      </c>
      <c r="B76" s="25">
        <f t="shared" ref="B76:D76" si="10">SUM(B77:B82)</f>
        <v>579</v>
      </c>
      <c r="C76" s="25">
        <f t="shared" si="10"/>
        <v>423</v>
      </c>
      <c r="D76" s="25">
        <f t="shared" si="10"/>
        <v>411</v>
      </c>
      <c r="E76" s="25">
        <f>SUM(E77:E82)</f>
        <v>246</v>
      </c>
      <c r="F76" s="25">
        <f>SUM(F77:F82)</f>
        <v>364</v>
      </c>
    </row>
    <row r="77" spans="1:6" x14ac:dyDescent="0.2">
      <c r="A77" s="11" t="s">
        <v>73</v>
      </c>
      <c r="B77" s="12">
        <v>10</v>
      </c>
      <c r="C77" s="12">
        <v>20</v>
      </c>
      <c r="D77" s="12">
        <v>43</v>
      </c>
      <c r="E77" s="6">
        <v>57</v>
      </c>
      <c r="F77" s="6">
        <v>101</v>
      </c>
    </row>
    <row r="78" spans="1:6" x14ac:dyDescent="0.2">
      <c r="A78" s="11" t="s">
        <v>74</v>
      </c>
      <c r="B78" s="12">
        <v>150</v>
      </c>
      <c r="C78" s="12">
        <v>110</v>
      </c>
      <c r="D78" s="12">
        <v>331</v>
      </c>
      <c r="E78" s="6">
        <v>85</v>
      </c>
      <c r="F78" s="6">
        <v>96</v>
      </c>
    </row>
    <row r="79" spans="1:6" x14ac:dyDescent="0.2">
      <c r="A79" s="11" t="s">
        <v>75</v>
      </c>
      <c r="B79" s="12">
        <v>120</v>
      </c>
      <c r="C79" s="12">
        <v>161</v>
      </c>
      <c r="D79" s="12">
        <v>38</v>
      </c>
      <c r="E79" s="6">
        <v>107</v>
      </c>
      <c r="F79" s="6">
        <v>238</v>
      </c>
    </row>
    <row r="80" spans="1:6" x14ac:dyDescent="0.2">
      <c r="A80" s="11" t="s">
        <v>76</v>
      </c>
      <c r="B80" s="12"/>
      <c r="C80" s="12">
        <v>0</v>
      </c>
      <c r="D80" s="12">
        <v>-10</v>
      </c>
      <c r="E80" s="6">
        <v>23</v>
      </c>
      <c r="F80" s="6">
        <v>4</v>
      </c>
    </row>
    <row r="81" spans="1:6" x14ac:dyDescent="0.2">
      <c r="A81" s="11" t="s">
        <v>77</v>
      </c>
      <c r="B81" s="12">
        <v>321</v>
      </c>
      <c r="C81" s="12">
        <v>121</v>
      </c>
      <c r="D81" s="12">
        <v>14</v>
      </c>
      <c r="E81" s="6">
        <v>10</v>
      </c>
      <c r="F81" s="6">
        <v>16</v>
      </c>
    </row>
    <row r="82" spans="1:6" x14ac:dyDescent="0.2">
      <c r="A82" s="11" t="s">
        <v>78</v>
      </c>
      <c r="B82" s="12">
        <v>-22</v>
      </c>
      <c r="C82" s="12">
        <v>11</v>
      </c>
      <c r="D82" s="12">
        <v>-5</v>
      </c>
      <c r="E82" s="6">
        <v>-36</v>
      </c>
      <c r="F82" s="6">
        <v>-91</v>
      </c>
    </row>
    <row r="83" spans="1:6" s="1" customFormat="1" ht="15.95" customHeight="1" x14ac:dyDescent="0.2">
      <c r="A83" s="24" t="s">
        <v>79</v>
      </c>
      <c r="B83" s="25">
        <v>519</v>
      </c>
      <c r="C83" s="25">
        <v>828</v>
      </c>
      <c r="D83" s="25">
        <v>254</v>
      </c>
      <c r="E83" s="25">
        <v>220</v>
      </c>
      <c r="F83" s="25">
        <v>767.1</v>
      </c>
    </row>
    <row r="84" spans="1:6" s="1" customFormat="1" ht="15.95" customHeight="1" x14ac:dyDescent="0.2">
      <c r="A84" s="24" t="s">
        <v>80</v>
      </c>
      <c r="B84" s="25">
        <f>B86-B8-B12-B17-B41-B42-B47-B51-B55-B61-B64-B71-B75-B76-B83</f>
        <v>102.40000000000146</v>
      </c>
      <c r="C84" s="25">
        <f>C86-C8-C12-C17-C41-C42-C47-C51-C55-C61-C64-C71-C75-C76-C83</f>
        <v>316</v>
      </c>
      <c r="D84" s="25">
        <f>D86-D8-D12-D17-D41-D42-D47-D51-D55-D61-D64-D71-D75-D76-D83</f>
        <v>318</v>
      </c>
      <c r="E84" s="25">
        <f>E86-E8-E12-E17-E41-E42-E47-E51-E55-E61-E64-E71-E75-E76-E83</f>
        <v>371</v>
      </c>
      <c r="F84" s="25">
        <f>F86-F8-F12-F17-F41-F42-F47-F51-F55-F61-F64-F71-F75-F76-F83</f>
        <v>54.899999999999977</v>
      </c>
    </row>
    <row r="85" spans="1:6" ht="6" customHeight="1" x14ac:dyDescent="0.2">
      <c r="A85" s="14"/>
      <c r="B85" s="21"/>
      <c r="C85" s="21"/>
      <c r="D85" s="21"/>
      <c r="E85" s="15"/>
      <c r="F85" s="22"/>
    </row>
    <row r="86" spans="1:6" ht="27" customHeight="1" x14ac:dyDescent="0.2">
      <c r="A86" s="16" t="s">
        <v>2</v>
      </c>
      <c r="B86" s="7">
        <v>29934.400000000001</v>
      </c>
      <c r="C86" s="7">
        <v>31781</v>
      </c>
      <c r="D86" s="7">
        <v>21156</v>
      </c>
      <c r="E86" s="7">
        <v>26033</v>
      </c>
      <c r="F86" s="23">
        <v>34169</v>
      </c>
    </row>
    <row r="87" spans="1:6" x14ac:dyDescent="0.2">
      <c r="A87" s="8" t="s">
        <v>84</v>
      </c>
      <c r="B87" s="8"/>
      <c r="C87" s="8"/>
      <c r="D87" s="8"/>
      <c r="E87" s="17"/>
      <c r="F87" s="17"/>
    </row>
    <row r="88" spans="1:6" x14ac:dyDescent="0.2">
      <c r="A88" s="8" t="s">
        <v>86</v>
      </c>
    </row>
  </sheetData>
  <mergeCells count="3">
    <mergeCell ref="A1:F1"/>
    <mergeCell ref="A2:F2"/>
    <mergeCell ref="A3:F3"/>
  </mergeCells>
  <printOptions horizontalCentered="1" verticalCentered="1"/>
  <pageMargins left="0.39370078740157483" right="0.39370078740157483" top="0" bottom="0" header="0" footer="0"/>
  <pageSetup paperSize="9" scale="69" fitToHeight="2" orientation="portrait" horizontalDpi="300" verticalDpi="300" r:id="rId1"/>
  <headerFooter alignWithMargins="0"/>
  <ignoredErrors>
    <ignoredError sqref="B76:D76 B71:D71 B17:E17 E71:E76 F17 F42 F47 F51 F55 F61 F64 F71 F76 F8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F-IDEM-NMA</vt:lpstr>
      <vt:lpstr>'F-IDEM-NMA'!Zone_d_impression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2018-03-06T10:15:36Z</dcterms:created>
  <dcterms:modified xsi:type="dcterms:W3CDTF">2019-04-30T15:51:20Z</dcterms:modified>
</cp:coreProperties>
</file>