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08-04-2026)\Sortants\"/>
    </mc:Choice>
  </mc:AlternateContent>
  <xr:revisionPtr revIDLastSave="0" documentId="13_ncr:1_{C81F94FE-8F24-46D0-9B46-15E434EEC5A5}" xr6:coauthVersionLast="36" xr6:coauthVersionMax="36" xr10:uidLastSave="{00000000-0000-0000-0000-000000000000}"/>
  <bookViews>
    <workbookView xWindow="0" yWindow="0" windowWidth="19200" windowHeight="11595" xr2:uid="{00000000-000D-0000-FFFF-FFFF00000000}"/>
  </bookViews>
  <sheets>
    <sheet name="IDME-Natop" sheetId="2" r:id="rId1"/>
  </sheets>
  <definedNames>
    <definedName name="dfg">#REF!</definedName>
    <definedName name="erft">#REF!</definedName>
    <definedName name="ghfcghcf">#REF!</definedName>
    <definedName name="invpay95" localSheetId="0">#REF!</definedName>
    <definedName name="invpay95">#REF!</definedName>
    <definedName name="Mat1_96" localSheetId="0">#REF!</definedName>
    <definedName name="Mat1_96">#REF!</definedName>
    <definedName name="Mat1_96_">#REF!</definedName>
    <definedName name="qde">#REF!</definedName>
    <definedName name="qsd">#REF!</definedName>
    <definedName name="qsdcqs">#REF!</definedName>
    <definedName name="qsdfgfjghk">#REF!</definedName>
    <definedName name="s">#REF!</definedName>
    <definedName name="sdf">#REF!</definedName>
    <definedName name="sdfs">#REF!</definedName>
    <definedName name="xftgjcfjcgj">#REF!</definedName>
    <definedName name="zerfzerz">#REF!</definedName>
    <definedName name="_xlnm.Print_Area" localSheetId="0">'IDME-Natop'!$B$1:$I$13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2" l="1"/>
  <c r="T22" i="2"/>
  <c r="T21" i="2"/>
  <c r="T19" i="2"/>
  <c r="T13" i="2"/>
  <c r="T25" i="2" l="1"/>
  <c r="S23" i="2"/>
  <c r="S22" i="2"/>
  <c r="S21" i="2"/>
  <c r="S19" i="2"/>
  <c r="S13" i="2"/>
  <c r="S25" i="2" l="1"/>
  <c r="U23" i="2" l="1"/>
  <c r="U22" i="2"/>
  <c r="U21" i="2"/>
  <c r="U19" i="2"/>
  <c r="U13" i="2"/>
  <c r="U25" i="2" l="1"/>
  <c r="R19" i="2"/>
  <c r="R21" i="2"/>
  <c r="R22" i="2"/>
  <c r="R23" i="2"/>
  <c r="R13" i="2" l="1"/>
  <c r="R25" i="2" l="1"/>
  <c r="P19" i="2"/>
  <c r="P21" i="2"/>
  <c r="P22" i="2"/>
  <c r="P23" i="2"/>
  <c r="Q13" i="2" l="1"/>
  <c r="Q23" i="2" l="1"/>
  <c r="Q22" i="2"/>
  <c r="Q21" i="2"/>
  <c r="Q19" i="2"/>
  <c r="Q25" i="2" l="1"/>
  <c r="P13" i="2" l="1"/>
  <c r="P25" i="2" l="1"/>
  <c r="O23" i="2"/>
  <c r="O22" i="2"/>
  <c r="O21" i="2"/>
  <c r="O19" i="2"/>
  <c r="O13" i="2"/>
  <c r="O25" i="2" l="1"/>
  <c r="N23" i="2"/>
  <c r="N21" i="2" l="1"/>
  <c r="N22" i="2"/>
  <c r="N19" i="2"/>
  <c r="N13" i="2"/>
  <c r="N25" i="2" l="1"/>
  <c r="D21" i="2"/>
  <c r="E21" i="2"/>
  <c r="F21" i="2"/>
  <c r="G21" i="2"/>
  <c r="H21" i="2"/>
  <c r="I21" i="2"/>
  <c r="J21" i="2"/>
  <c r="K21" i="2"/>
  <c r="L21" i="2"/>
  <c r="M21" i="2"/>
  <c r="D22" i="2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C22" i="2"/>
  <c r="C23" i="2"/>
  <c r="C21" i="2"/>
  <c r="M25" i="2" l="1"/>
  <c r="L25" i="2"/>
  <c r="K25" i="2"/>
  <c r="J25" i="2"/>
  <c r="I25" i="2"/>
  <c r="H25" i="2"/>
  <c r="G25" i="2"/>
  <c r="F25" i="2"/>
  <c r="E25" i="2"/>
  <c r="D25" i="2"/>
  <c r="C25" i="2"/>
  <c r="M19" i="2"/>
  <c r="L19" i="2"/>
  <c r="K19" i="2"/>
  <c r="J19" i="2"/>
  <c r="I19" i="2"/>
  <c r="H19" i="2"/>
  <c r="G19" i="2"/>
  <c r="F19" i="2"/>
  <c r="E19" i="2"/>
  <c r="D19" i="2"/>
  <c r="C19" i="2"/>
  <c r="K13" i="2"/>
  <c r="L13" i="2"/>
  <c r="M13" i="2"/>
  <c r="J13" i="2" l="1"/>
  <c r="I13" i="2" l="1"/>
  <c r="H13" i="2"/>
  <c r="G13" i="2"/>
  <c r="F13" i="2"/>
  <c r="E13" i="2"/>
  <c r="D13" i="2"/>
  <c r="C13" i="2"/>
</calcChain>
</file>

<file path=xl/sharedStrings.xml><?xml version="1.0" encoding="utf-8"?>
<sst xmlns="http://schemas.openxmlformats.org/spreadsheetml/2006/main" count="24" uniqueCount="16">
  <si>
    <t>REPARTITION PAR NATURE D'OPERATION</t>
  </si>
  <si>
    <t xml:space="preserve"> En millions de dirhams</t>
  </si>
  <si>
    <t>Nature d'opération</t>
  </si>
  <si>
    <t>Bénéfices réinvestis</t>
  </si>
  <si>
    <t>TOTAL</t>
  </si>
  <si>
    <t>Titres de participation</t>
  </si>
  <si>
    <t>Instruments de dette</t>
  </si>
  <si>
    <t>Recettes</t>
  </si>
  <si>
    <t>Dépenses</t>
  </si>
  <si>
    <t>Flux net</t>
  </si>
  <si>
    <t>INVESTISSEMENTS DIRECTS MAROCAINS A L'ETRANGER</t>
  </si>
  <si>
    <t>2024*</t>
  </si>
  <si>
    <t>ANNEES 2007-2025</t>
  </si>
  <si>
    <t xml:space="preserve">*Chiffres actualisés </t>
  </si>
  <si>
    <t>**Chiffres provisoires</t>
  </si>
  <si>
    <t>2025**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</si>
</sst>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_w"/>
    <numFmt numFmtId="166" formatCode="_-* #,##0\ _€_-;\-* #,##0\ _€_-;_-* &quot;-&quot;??\ _€_-;_-@_-"/>
    <numFmt numFmtId="167" formatCode="\+#,##0;\-#,##0;&quot;-   &quot;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18"/>
      <name val="Times New Roman"/>
      <family val="1"/>
    </font>
    <font>
      <i/>
      <u/>
      <sz val="10"/>
      <name val="Times New Roman"/>
      <family val="1"/>
    </font>
    <font>
      <i/>
      <sz val="9"/>
      <name val="Times New Roman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8" tint="-0.49998474074526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Protection="0"/>
    <xf numFmtId="0" fontId="7" fillId="0" borderId="0"/>
    <xf numFmtId="164" fontId="8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1" fillId="0" borderId="0" xfId="1"/>
    <xf numFmtId="0" fontId="3" fillId="0" borderId="0" xfId="1" applyFont="1" applyFill="1" applyBorder="1"/>
    <xf numFmtId="165" fontId="1" fillId="0" borderId="0" xfId="1" applyNumberFormat="1" applyFont="1" applyFill="1"/>
    <xf numFmtId="165" fontId="4" fillId="0" borderId="0" xfId="1" applyNumberFormat="1" applyFont="1" applyFill="1" applyBorder="1" applyAlignment="1">
      <alignment horizontal="right"/>
    </xf>
    <xf numFmtId="0" fontId="5" fillId="0" borderId="3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165" fontId="1" fillId="0" borderId="0" xfId="1" applyNumberFormat="1"/>
    <xf numFmtId="0" fontId="5" fillId="0" borderId="5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left" vertical="center" indent="1"/>
    </xf>
    <xf numFmtId="0" fontId="6" fillId="0" borderId="5" xfId="1" applyFont="1" applyBorder="1" applyAlignment="1">
      <alignment vertical="center"/>
    </xf>
    <xf numFmtId="0" fontId="4" fillId="0" borderId="0" xfId="1" applyFont="1"/>
    <xf numFmtId="166" fontId="6" fillId="0" borderId="3" xfId="3" applyNumberFormat="1" applyFont="1" applyBorder="1" applyAlignment="1">
      <alignment vertical="center"/>
    </xf>
    <xf numFmtId="166" fontId="6" fillId="4" borderId="3" xfId="3" applyNumberFormat="1" applyFont="1" applyFill="1" applyBorder="1" applyAlignment="1">
      <alignment vertical="center"/>
    </xf>
    <xf numFmtId="166" fontId="6" fillId="0" borderId="3" xfId="1" applyNumberFormat="1" applyFont="1" applyBorder="1" applyAlignment="1">
      <alignment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166" fontId="5" fillId="3" borderId="4" xfId="1" applyNumberFormat="1" applyFont="1" applyFill="1" applyBorder="1" applyAlignment="1">
      <alignment vertical="center"/>
    </xf>
    <xf numFmtId="0" fontId="1" fillId="0" borderId="0" xfId="1" applyFont="1"/>
    <xf numFmtId="0" fontId="6" fillId="0" borderId="0" xfId="1" applyFont="1" applyFill="1" applyBorder="1" applyAlignment="1">
      <alignment horizontal="left" vertical="center" indent="1"/>
    </xf>
    <xf numFmtId="167" fontId="6" fillId="4" borderId="3" xfId="0" applyNumberFormat="1" applyFont="1" applyFill="1" applyBorder="1" applyAlignment="1">
      <alignment horizontal="right" vertical="center" indent="1"/>
    </xf>
    <xf numFmtId="167" fontId="6" fillId="4" borderId="0" xfId="0" applyNumberFormat="1" applyFont="1" applyFill="1" applyBorder="1" applyAlignment="1">
      <alignment horizontal="right" vertical="center" indent="1"/>
    </xf>
    <xf numFmtId="0" fontId="5" fillId="3" borderId="8" xfId="1" applyFont="1" applyFill="1" applyBorder="1" applyAlignment="1">
      <alignment horizontal="center" vertical="center"/>
    </xf>
    <xf numFmtId="167" fontId="5" fillId="3" borderId="9" xfId="0" applyNumberFormat="1" applyFont="1" applyFill="1" applyBorder="1" applyAlignment="1">
      <alignment horizontal="right" vertical="center" indent="1"/>
    </xf>
    <xf numFmtId="167" fontId="5" fillId="3" borderId="10" xfId="0" applyNumberFormat="1" applyFont="1" applyFill="1" applyBorder="1" applyAlignment="1">
      <alignment horizontal="right" vertical="center" indent="1"/>
    </xf>
    <xf numFmtId="0" fontId="9" fillId="2" borderId="6" xfId="1" applyFont="1" applyFill="1" applyBorder="1" applyAlignment="1">
      <alignment horizontal="center" vertical="center" textRotation="90"/>
    </xf>
    <xf numFmtId="0" fontId="5" fillId="2" borderId="1" xfId="1" applyNumberFormat="1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4">
    <cellStyle name="Milliers" xfId="3" builtinId="3"/>
    <cellStyle name="Normal" xfId="0" builtinId="0"/>
    <cellStyle name="Normal 2" xfId="2" xr:uid="{00000000-0005-0000-0000-000002000000}"/>
    <cellStyle name="Normal_RONATOPR" xfId="1" xr:uid="{00000000-0005-0000-0000-000003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3"/>
  <sheetViews>
    <sheetView showGridLines="0" tabSelected="1" zoomScaleNormal="100" workbookViewId="0">
      <selection sqref="A1:U1"/>
    </sheetView>
  </sheetViews>
  <sheetFormatPr baseColWidth="10" defaultColWidth="11.42578125" defaultRowHeight="12.75" x14ac:dyDescent="0.2"/>
  <cols>
    <col min="1" max="1" width="3.85546875" style="3" customWidth="1"/>
    <col min="2" max="2" width="20.7109375" style="3" customWidth="1"/>
    <col min="3" max="6" width="12.28515625" style="9" customWidth="1"/>
    <col min="7" max="21" width="12.28515625" style="3" customWidth="1"/>
    <col min="22" max="16384" width="11.42578125" style="3"/>
  </cols>
  <sheetData>
    <row r="1" spans="1:21" x14ac:dyDescent="0.2">
      <c r="A1" s="34" t="s">
        <v>10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x14ac:dyDescent="0.2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x14ac:dyDescent="0.2">
      <c r="A3" s="34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x14ac:dyDescent="0.2"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</row>
    <row r="5" spans="1:21" x14ac:dyDescent="0.2">
      <c r="B5" s="4"/>
      <c r="C5" s="5"/>
      <c r="D5" s="5"/>
      <c r="E5" s="5"/>
      <c r="F5" s="3"/>
      <c r="J5" s="6"/>
      <c r="K5" s="6"/>
      <c r="L5" s="6"/>
      <c r="N5" s="6"/>
      <c r="P5" s="6"/>
      <c r="R5" s="6"/>
      <c r="S5" s="6"/>
      <c r="T5" s="6"/>
      <c r="U5" s="6" t="s">
        <v>1</v>
      </c>
    </row>
    <row r="6" spans="1:21" ht="15.75" customHeight="1" x14ac:dyDescent="0.2">
      <c r="B6" s="30" t="s">
        <v>2</v>
      </c>
      <c r="C6" s="28">
        <v>2007</v>
      </c>
      <c r="D6" s="28">
        <v>2008</v>
      </c>
      <c r="E6" s="28">
        <v>2009</v>
      </c>
      <c r="F6" s="28">
        <v>2010</v>
      </c>
      <c r="G6" s="28">
        <v>2011</v>
      </c>
      <c r="H6" s="28">
        <v>2012</v>
      </c>
      <c r="I6" s="28">
        <v>2013</v>
      </c>
      <c r="J6" s="28">
        <v>2014</v>
      </c>
      <c r="K6" s="28">
        <v>2015</v>
      </c>
      <c r="L6" s="28">
        <v>2016</v>
      </c>
      <c r="M6" s="28">
        <v>2017</v>
      </c>
      <c r="N6" s="28">
        <v>2018</v>
      </c>
      <c r="O6" s="28">
        <v>2019</v>
      </c>
      <c r="P6" s="32">
        <v>2020</v>
      </c>
      <c r="Q6" s="32">
        <v>2021</v>
      </c>
      <c r="R6" s="32">
        <v>2022</v>
      </c>
      <c r="S6" s="32">
        <v>2023</v>
      </c>
      <c r="T6" s="32" t="s">
        <v>11</v>
      </c>
      <c r="U6" s="32" t="s">
        <v>15</v>
      </c>
    </row>
    <row r="7" spans="1:21" ht="15.75" customHeight="1" x14ac:dyDescent="0.2">
      <c r="B7" s="31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33"/>
      <c r="Q7" s="33"/>
      <c r="R7" s="33"/>
      <c r="S7" s="33"/>
      <c r="T7" s="33"/>
      <c r="U7" s="33"/>
    </row>
    <row r="8" spans="1:21" ht="8.1" customHeight="1" x14ac:dyDescent="0.2">
      <c r="A8" s="27" t="s">
        <v>8</v>
      </c>
      <c r="B8" s="10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s="8" customFormat="1" ht="20.25" customHeight="1" x14ac:dyDescent="0.25">
      <c r="A9" s="27"/>
      <c r="B9" s="11" t="s">
        <v>5</v>
      </c>
      <c r="C9" s="14">
        <v>5082.3</v>
      </c>
      <c r="D9" s="14">
        <v>4210.3</v>
      </c>
      <c r="E9" s="14">
        <v>3756.2</v>
      </c>
      <c r="F9" s="14">
        <v>4881</v>
      </c>
      <c r="G9" s="14">
        <v>1250.1000000000001</v>
      </c>
      <c r="H9" s="14">
        <v>1373.5</v>
      </c>
      <c r="I9" s="14">
        <v>1407.5</v>
      </c>
      <c r="J9" s="14">
        <v>2457</v>
      </c>
      <c r="K9" s="14">
        <v>5849</v>
      </c>
      <c r="L9" s="14">
        <v>5315</v>
      </c>
      <c r="M9" s="14">
        <v>8215</v>
      </c>
      <c r="N9" s="14">
        <v>6278</v>
      </c>
      <c r="O9" s="14">
        <v>7738</v>
      </c>
      <c r="P9" s="14">
        <v>2558</v>
      </c>
      <c r="Q9" s="14">
        <v>7112</v>
      </c>
      <c r="R9" s="14">
        <v>3256</v>
      </c>
      <c r="S9" s="14">
        <v>3044</v>
      </c>
      <c r="T9" s="14">
        <v>6237</v>
      </c>
      <c r="U9" s="14">
        <v>6248</v>
      </c>
    </row>
    <row r="10" spans="1:21" s="8" customFormat="1" ht="20.25" customHeight="1" x14ac:dyDescent="0.25">
      <c r="A10" s="27"/>
      <c r="B10" s="11" t="s">
        <v>3</v>
      </c>
      <c r="C10" s="14">
        <v>0</v>
      </c>
      <c r="D10" s="14">
        <v>0</v>
      </c>
      <c r="E10" s="14">
        <v>0</v>
      </c>
      <c r="F10" s="14">
        <v>0</v>
      </c>
      <c r="G10" s="14">
        <v>370.99999999999994</v>
      </c>
      <c r="H10" s="14">
        <v>1052.7</v>
      </c>
      <c r="I10" s="14">
        <v>962.4</v>
      </c>
      <c r="J10" s="14">
        <v>953</v>
      </c>
      <c r="K10" s="14">
        <v>1008</v>
      </c>
      <c r="L10" s="14">
        <v>2098</v>
      </c>
      <c r="M10" s="14">
        <v>2584</v>
      </c>
      <c r="N10" s="14">
        <v>2738</v>
      </c>
      <c r="O10" s="14">
        <v>2168</v>
      </c>
      <c r="P10" s="14">
        <v>2761</v>
      </c>
      <c r="Q10" s="14">
        <v>3421</v>
      </c>
      <c r="R10" s="14">
        <v>3999</v>
      </c>
      <c r="S10" s="14">
        <v>4389</v>
      </c>
      <c r="T10" s="14">
        <v>3630</v>
      </c>
      <c r="U10" s="14">
        <v>4836</v>
      </c>
    </row>
    <row r="11" spans="1:21" s="8" customFormat="1" ht="20.25" customHeight="1" x14ac:dyDescent="0.25">
      <c r="A11" s="27"/>
      <c r="B11" s="11" t="s">
        <v>6</v>
      </c>
      <c r="C11" s="14">
        <v>0</v>
      </c>
      <c r="D11" s="15">
        <v>25.3</v>
      </c>
      <c r="E11" s="14">
        <v>82.7</v>
      </c>
      <c r="F11" s="14">
        <v>134.6</v>
      </c>
      <c r="G11" s="14">
        <v>88.8</v>
      </c>
      <c r="H11" s="14">
        <v>1105.3</v>
      </c>
      <c r="I11" s="14">
        <v>649.1</v>
      </c>
      <c r="J11" s="14">
        <v>548</v>
      </c>
      <c r="K11" s="14">
        <v>505</v>
      </c>
      <c r="L11" s="14">
        <v>490</v>
      </c>
      <c r="M11" s="14">
        <v>1182</v>
      </c>
      <c r="N11" s="14">
        <v>911</v>
      </c>
      <c r="O11" s="14">
        <v>1082</v>
      </c>
      <c r="P11" s="14">
        <v>2241</v>
      </c>
      <c r="Q11" s="14">
        <v>8732</v>
      </c>
      <c r="R11" s="14">
        <v>13199</v>
      </c>
      <c r="S11" s="14">
        <v>23951</v>
      </c>
      <c r="T11" s="14">
        <v>17047</v>
      </c>
      <c r="U11" s="14">
        <v>10900</v>
      </c>
    </row>
    <row r="12" spans="1:21" s="8" customFormat="1" ht="8.1" customHeight="1" x14ac:dyDescent="0.25">
      <c r="A12" s="27"/>
      <c r="B12" s="12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s="20" customFormat="1" ht="24" customHeight="1" x14ac:dyDescent="0.2">
      <c r="A13" s="27"/>
      <c r="B13" s="18" t="s">
        <v>4</v>
      </c>
      <c r="C13" s="19">
        <f t="shared" ref="C13:N13" si="0">SUM(C9:C11)</f>
        <v>5082.3</v>
      </c>
      <c r="D13" s="19">
        <f t="shared" si="0"/>
        <v>4235.6000000000004</v>
      </c>
      <c r="E13" s="19">
        <f t="shared" si="0"/>
        <v>3838.8999999999996</v>
      </c>
      <c r="F13" s="19">
        <f t="shared" si="0"/>
        <v>5015.6000000000004</v>
      </c>
      <c r="G13" s="19">
        <f t="shared" si="0"/>
        <v>1709.9</v>
      </c>
      <c r="H13" s="19">
        <f t="shared" si="0"/>
        <v>3531.5</v>
      </c>
      <c r="I13" s="19">
        <f t="shared" si="0"/>
        <v>3019</v>
      </c>
      <c r="J13" s="19">
        <f t="shared" si="0"/>
        <v>3958</v>
      </c>
      <c r="K13" s="19">
        <f t="shared" si="0"/>
        <v>7362</v>
      </c>
      <c r="L13" s="19">
        <f t="shared" si="0"/>
        <v>7903</v>
      </c>
      <c r="M13" s="19">
        <f t="shared" si="0"/>
        <v>11981</v>
      </c>
      <c r="N13" s="19">
        <f t="shared" si="0"/>
        <v>9927</v>
      </c>
      <c r="O13" s="19">
        <f t="shared" ref="O13:P13" si="1">SUM(O9:O11)</f>
        <v>10988</v>
      </c>
      <c r="P13" s="19">
        <f t="shared" si="1"/>
        <v>7560</v>
      </c>
      <c r="Q13" s="19">
        <f t="shared" ref="Q13:R13" si="2">SUM(Q9:Q11)</f>
        <v>19265</v>
      </c>
      <c r="R13" s="19">
        <f t="shared" si="2"/>
        <v>20454</v>
      </c>
      <c r="S13" s="19">
        <f t="shared" ref="S13:U13" si="3">SUM(S9:S11)</f>
        <v>31384</v>
      </c>
      <c r="T13" s="19">
        <f t="shared" ref="T13" si="4">SUM(T9:T11)</f>
        <v>26914</v>
      </c>
      <c r="U13" s="19">
        <f t="shared" si="3"/>
        <v>21984</v>
      </c>
    </row>
    <row r="14" spans="1:21" ht="8.1" customHeight="1" x14ac:dyDescent="0.2">
      <c r="A14" s="27" t="s">
        <v>7</v>
      </c>
      <c r="B14" s="10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s="8" customFormat="1" ht="20.25" customHeight="1" x14ac:dyDescent="0.25">
      <c r="A15" s="27"/>
      <c r="B15" s="11" t="s">
        <v>5</v>
      </c>
      <c r="C15" s="14">
        <v>93</v>
      </c>
      <c r="D15" s="14">
        <v>406.2</v>
      </c>
      <c r="E15" s="14">
        <v>50</v>
      </c>
      <c r="F15" s="14">
        <v>18</v>
      </c>
      <c r="G15" s="14">
        <v>262</v>
      </c>
      <c r="H15" s="14">
        <v>13.3</v>
      </c>
      <c r="I15" s="14">
        <v>49</v>
      </c>
      <c r="J15" s="14">
        <v>290</v>
      </c>
      <c r="K15" s="14">
        <v>120</v>
      </c>
      <c r="L15" s="14">
        <v>514</v>
      </c>
      <c r="M15" s="14">
        <v>539</v>
      </c>
      <c r="N15" s="14">
        <v>56</v>
      </c>
      <c r="O15" s="14">
        <v>92</v>
      </c>
      <c r="P15" s="14">
        <v>232</v>
      </c>
      <c r="Q15" s="14">
        <v>4592</v>
      </c>
      <c r="R15" s="14">
        <v>607</v>
      </c>
      <c r="S15" s="14">
        <v>880</v>
      </c>
      <c r="T15" s="14">
        <v>2064</v>
      </c>
      <c r="U15" s="14">
        <v>273</v>
      </c>
    </row>
    <row r="16" spans="1:21" s="8" customFormat="1" ht="20.25" customHeight="1" x14ac:dyDescent="0.25">
      <c r="A16" s="27"/>
      <c r="B16" s="11" t="s">
        <v>3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1314</v>
      </c>
      <c r="M16" s="14">
        <v>1085</v>
      </c>
      <c r="N16" s="14">
        <v>1471</v>
      </c>
      <c r="O16" s="14">
        <v>1900</v>
      </c>
      <c r="P16" s="14">
        <v>1588</v>
      </c>
      <c r="Q16" s="14">
        <v>1498</v>
      </c>
      <c r="R16" s="14">
        <v>2773</v>
      </c>
      <c r="S16" s="14">
        <v>3045</v>
      </c>
      <c r="T16" s="14">
        <v>2268</v>
      </c>
      <c r="U16" s="14">
        <v>3168</v>
      </c>
    </row>
    <row r="17" spans="1:21" s="8" customFormat="1" ht="20.25" customHeight="1" x14ac:dyDescent="0.25">
      <c r="A17" s="27"/>
      <c r="B17" s="11" t="s">
        <v>6</v>
      </c>
      <c r="C17" s="14">
        <v>0</v>
      </c>
      <c r="D17" s="15">
        <v>69</v>
      </c>
      <c r="E17" s="14">
        <v>0</v>
      </c>
      <c r="F17" s="14">
        <v>41.8</v>
      </c>
      <c r="G17" s="14">
        <v>0</v>
      </c>
      <c r="H17" s="14">
        <v>14</v>
      </c>
      <c r="I17" s="14">
        <v>179.7</v>
      </c>
      <c r="J17" s="14">
        <v>0</v>
      </c>
      <c r="K17" s="14">
        <v>863</v>
      </c>
      <c r="L17" s="14">
        <v>390</v>
      </c>
      <c r="M17" s="14">
        <v>462</v>
      </c>
      <c r="N17" s="14">
        <v>1059</v>
      </c>
      <c r="O17" s="14">
        <v>408</v>
      </c>
      <c r="P17" s="14">
        <v>1387</v>
      </c>
      <c r="Q17" s="14">
        <v>7382</v>
      </c>
      <c r="R17" s="14">
        <v>10562</v>
      </c>
      <c r="S17" s="14">
        <v>15020</v>
      </c>
      <c r="T17" s="14">
        <v>15815</v>
      </c>
      <c r="U17" s="14">
        <v>10943</v>
      </c>
    </row>
    <row r="18" spans="1:21" s="8" customFormat="1" ht="8.1" customHeight="1" x14ac:dyDescent="0.25">
      <c r="A18" s="27"/>
      <c r="B18" s="12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s="20" customFormat="1" ht="24" customHeight="1" x14ac:dyDescent="0.2">
      <c r="A19" s="27"/>
      <c r="B19" s="18" t="s">
        <v>4</v>
      </c>
      <c r="C19" s="19">
        <f t="shared" ref="C19:N19" si="5">SUM(C15:C17)</f>
        <v>93</v>
      </c>
      <c r="D19" s="19">
        <f t="shared" si="5"/>
        <v>475.2</v>
      </c>
      <c r="E19" s="19">
        <f t="shared" si="5"/>
        <v>50</v>
      </c>
      <c r="F19" s="19">
        <f t="shared" si="5"/>
        <v>59.8</v>
      </c>
      <c r="G19" s="19">
        <f t="shared" si="5"/>
        <v>262</v>
      </c>
      <c r="H19" s="19">
        <f t="shared" si="5"/>
        <v>27.3</v>
      </c>
      <c r="I19" s="19">
        <f t="shared" si="5"/>
        <v>228.7</v>
      </c>
      <c r="J19" s="19">
        <f t="shared" si="5"/>
        <v>290</v>
      </c>
      <c r="K19" s="19">
        <f t="shared" si="5"/>
        <v>983</v>
      </c>
      <c r="L19" s="19">
        <f t="shared" si="5"/>
        <v>2218</v>
      </c>
      <c r="M19" s="19">
        <f t="shared" si="5"/>
        <v>2086</v>
      </c>
      <c r="N19" s="19">
        <f t="shared" si="5"/>
        <v>2586</v>
      </c>
      <c r="O19" s="19">
        <f t="shared" ref="O19:P19" si="6">SUM(O15:O17)</f>
        <v>2400</v>
      </c>
      <c r="P19" s="19">
        <f t="shared" si="6"/>
        <v>3207</v>
      </c>
      <c r="Q19" s="19">
        <f t="shared" ref="Q19:R19" si="7">SUM(Q15:Q17)</f>
        <v>13472</v>
      </c>
      <c r="R19" s="19">
        <f t="shared" si="7"/>
        <v>13942</v>
      </c>
      <c r="S19" s="19">
        <f t="shared" ref="S19:U19" si="8">SUM(S15:S17)</f>
        <v>18945</v>
      </c>
      <c r="T19" s="19">
        <f t="shared" ref="T19" si="9">SUM(T15:T17)</f>
        <v>20147</v>
      </c>
      <c r="U19" s="19">
        <f t="shared" si="8"/>
        <v>14384</v>
      </c>
    </row>
    <row r="20" spans="1:21" ht="8.1" customHeight="1" x14ac:dyDescent="0.2">
      <c r="A20" s="27" t="s">
        <v>9</v>
      </c>
      <c r="B20" s="10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s="8" customFormat="1" ht="20.25" customHeight="1" x14ac:dyDescent="0.25">
      <c r="A21" s="27"/>
      <c r="B21" s="21" t="s">
        <v>5</v>
      </c>
      <c r="C21" s="22">
        <f>C9-C15</f>
        <v>4989.3</v>
      </c>
      <c r="D21" s="23">
        <f t="shared" ref="D21:M21" si="10">D9-D15</f>
        <v>3804.1000000000004</v>
      </c>
      <c r="E21" s="22">
        <f t="shared" si="10"/>
        <v>3706.2</v>
      </c>
      <c r="F21" s="23">
        <f t="shared" si="10"/>
        <v>4863</v>
      </c>
      <c r="G21" s="22">
        <f t="shared" si="10"/>
        <v>988.10000000000014</v>
      </c>
      <c r="H21" s="23">
        <f t="shared" si="10"/>
        <v>1360.2</v>
      </c>
      <c r="I21" s="22">
        <f t="shared" si="10"/>
        <v>1358.5</v>
      </c>
      <c r="J21" s="23">
        <f t="shared" si="10"/>
        <v>2167</v>
      </c>
      <c r="K21" s="22">
        <f t="shared" si="10"/>
        <v>5729</v>
      </c>
      <c r="L21" s="23">
        <f t="shared" si="10"/>
        <v>4801</v>
      </c>
      <c r="M21" s="22">
        <f t="shared" si="10"/>
        <v>7676</v>
      </c>
      <c r="N21" s="23">
        <f t="shared" ref="N21:O21" si="11">N9-N15</f>
        <v>6222</v>
      </c>
      <c r="O21" s="22">
        <f t="shared" si="11"/>
        <v>7646</v>
      </c>
      <c r="P21" s="23">
        <f t="shared" ref="P21:Q21" si="12">P9-P15</f>
        <v>2326</v>
      </c>
      <c r="Q21" s="22">
        <f t="shared" si="12"/>
        <v>2520</v>
      </c>
      <c r="R21" s="22">
        <f t="shared" ref="R21:U21" si="13">R9-R15</f>
        <v>2649</v>
      </c>
      <c r="S21" s="22">
        <f t="shared" ref="S21:T21" si="14">S9-S15</f>
        <v>2164</v>
      </c>
      <c r="T21" s="22">
        <f t="shared" si="14"/>
        <v>4173</v>
      </c>
      <c r="U21" s="22">
        <f t="shared" si="13"/>
        <v>5975</v>
      </c>
    </row>
    <row r="22" spans="1:21" s="8" customFormat="1" ht="20.25" customHeight="1" x14ac:dyDescent="0.25">
      <c r="A22" s="27"/>
      <c r="B22" s="21" t="s">
        <v>3</v>
      </c>
      <c r="C22" s="22">
        <f t="shared" ref="C22:M23" si="15">C10-C16</f>
        <v>0</v>
      </c>
      <c r="D22" s="23">
        <f t="shared" si="15"/>
        <v>0</v>
      </c>
      <c r="E22" s="22">
        <f t="shared" si="15"/>
        <v>0</v>
      </c>
      <c r="F22" s="23">
        <f t="shared" si="15"/>
        <v>0</v>
      </c>
      <c r="G22" s="22">
        <f t="shared" si="15"/>
        <v>370.99999999999994</v>
      </c>
      <c r="H22" s="23">
        <f t="shared" si="15"/>
        <v>1052.7</v>
      </c>
      <c r="I22" s="22">
        <f t="shared" si="15"/>
        <v>962.4</v>
      </c>
      <c r="J22" s="23">
        <f t="shared" si="15"/>
        <v>953</v>
      </c>
      <c r="K22" s="22">
        <f t="shared" si="15"/>
        <v>1008</v>
      </c>
      <c r="L22" s="23">
        <f t="shared" si="15"/>
        <v>784</v>
      </c>
      <c r="M22" s="22">
        <f t="shared" si="15"/>
        <v>1499</v>
      </c>
      <c r="N22" s="23">
        <f t="shared" ref="N22:O23" si="16">N10-N16</f>
        <v>1267</v>
      </c>
      <c r="O22" s="22">
        <f t="shared" si="16"/>
        <v>268</v>
      </c>
      <c r="P22" s="23">
        <f t="shared" ref="P22:Q22" si="17">P10-P16</f>
        <v>1173</v>
      </c>
      <c r="Q22" s="22">
        <f t="shared" si="17"/>
        <v>1923</v>
      </c>
      <c r="R22" s="22">
        <f t="shared" ref="R22:U22" si="18">R10-R16</f>
        <v>1226</v>
      </c>
      <c r="S22" s="22">
        <f t="shared" ref="S22:T22" si="19">S10-S16</f>
        <v>1344</v>
      </c>
      <c r="T22" s="22">
        <f t="shared" si="19"/>
        <v>1362</v>
      </c>
      <c r="U22" s="22">
        <f t="shared" si="18"/>
        <v>1668</v>
      </c>
    </row>
    <row r="23" spans="1:21" s="8" customFormat="1" ht="20.25" customHeight="1" x14ac:dyDescent="0.25">
      <c r="A23" s="27"/>
      <c r="B23" s="21" t="s">
        <v>6</v>
      </c>
      <c r="C23" s="22">
        <f t="shared" si="15"/>
        <v>0</v>
      </c>
      <c r="D23" s="23">
        <f t="shared" si="15"/>
        <v>-43.7</v>
      </c>
      <c r="E23" s="22">
        <f t="shared" si="15"/>
        <v>82.7</v>
      </c>
      <c r="F23" s="23">
        <f t="shared" si="15"/>
        <v>92.8</v>
      </c>
      <c r="G23" s="22">
        <f t="shared" si="15"/>
        <v>88.8</v>
      </c>
      <c r="H23" s="23">
        <f t="shared" si="15"/>
        <v>1091.3</v>
      </c>
      <c r="I23" s="22">
        <f t="shared" si="15"/>
        <v>469.40000000000003</v>
      </c>
      <c r="J23" s="23">
        <f t="shared" si="15"/>
        <v>548</v>
      </c>
      <c r="K23" s="22">
        <f t="shared" si="15"/>
        <v>-358</v>
      </c>
      <c r="L23" s="23">
        <f t="shared" si="15"/>
        <v>100</v>
      </c>
      <c r="M23" s="22">
        <f t="shared" si="15"/>
        <v>720</v>
      </c>
      <c r="N23" s="23">
        <f t="shared" si="16"/>
        <v>-148</v>
      </c>
      <c r="O23" s="22">
        <f t="shared" si="16"/>
        <v>674</v>
      </c>
      <c r="P23" s="23">
        <f t="shared" ref="P23:Q23" si="20">P11-P17</f>
        <v>854</v>
      </c>
      <c r="Q23" s="22">
        <f t="shared" si="20"/>
        <v>1350</v>
      </c>
      <c r="R23" s="22">
        <f t="shared" ref="R23:U23" si="21">R11-R17</f>
        <v>2637</v>
      </c>
      <c r="S23" s="22">
        <f t="shared" ref="S23:T23" si="22">S11-S17</f>
        <v>8931</v>
      </c>
      <c r="T23" s="22">
        <f t="shared" si="22"/>
        <v>1232</v>
      </c>
      <c r="U23" s="22">
        <f t="shared" si="21"/>
        <v>-43</v>
      </c>
    </row>
    <row r="24" spans="1:21" s="8" customFormat="1" ht="8.1" customHeight="1" x14ac:dyDescent="0.25">
      <c r="A24" s="27"/>
      <c r="B24" s="12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1:21" s="20" customFormat="1" ht="24" customHeight="1" x14ac:dyDescent="0.2">
      <c r="A25" s="27"/>
      <c r="B25" s="24" t="s">
        <v>4</v>
      </c>
      <c r="C25" s="25">
        <f t="shared" ref="C25:M25" si="23">SUM(C21:C23)</f>
        <v>4989.3</v>
      </c>
      <c r="D25" s="25">
        <f t="shared" si="23"/>
        <v>3760.4000000000005</v>
      </c>
      <c r="E25" s="25">
        <f t="shared" si="23"/>
        <v>3788.8999999999996</v>
      </c>
      <c r="F25" s="25">
        <f t="shared" si="23"/>
        <v>4955.8</v>
      </c>
      <c r="G25" s="25">
        <f t="shared" si="23"/>
        <v>1447.9</v>
      </c>
      <c r="H25" s="25">
        <f t="shared" si="23"/>
        <v>3504.2</v>
      </c>
      <c r="I25" s="25">
        <f t="shared" si="23"/>
        <v>2790.3</v>
      </c>
      <c r="J25" s="25">
        <f t="shared" si="23"/>
        <v>3668</v>
      </c>
      <c r="K25" s="25">
        <f t="shared" si="23"/>
        <v>6379</v>
      </c>
      <c r="L25" s="25">
        <f t="shared" si="23"/>
        <v>5685</v>
      </c>
      <c r="M25" s="25">
        <f t="shared" si="23"/>
        <v>9895</v>
      </c>
      <c r="N25" s="25">
        <f t="shared" ref="N25:O25" si="24">SUM(N21:N23)</f>
        <v>7341</v>
      </c>
      <c r="O25" s="25">
        <f t="shared" si="24"/>
        <v>8588</v>
      </c>
      <c r="P25" s="25">
        <f t="shared" ref="P25:Q25" si="25">SUM(P21:P23)</f>
        <v>4353</v>
      </c>
      <c r="Q25" s="26">
        <f t="shared" si="25"/>
        <v>5793</v>
      </c>
      <c r="R25" s="26">
        <f t="shared" ref="R25:U25" si="26">SUM(R21:R23)</f>
        <v>6512</v>
      </c>
      <c r="S25" s="26">
        <f t="shared" ref="S25:T25" si="27">SUM(S21:S23)</f>
        <v>12439</v>
      </c>
      <c r="T25" s="26">
        <f t="shared" si="27"/>
        <v>6767</v>
      </c>
      <c r="U25" s="26">
        <f t="shared" si="26"/>
        <v>7600</v>
      </c>
    </row>
    <row r="26" spans="1:21" x14ac:dyDescent="0.2">
      <c r="A26" s="13" t="s">
        <v>13</v>
      </c>
    </row>
    <row r="27" spans="1:21" x14ac:dyDescent="0.2">
      <c r="A27" s="13" t="s">
        <v>14</v>
      </c>
    </row>
    <row r="43" spans="7:7" x14ac:dyDescent="0.2">
      <c r="G43" s="3">
        <v>0</v>
      </c>
    </row>
  </sheetData>
  <mergeCells count="26">
    <mergeCell ref="S6:S7"/>
    <mergeCell ref="U6:U7"/>
    <mergeCell ref="A1:U1"/>
    <mergeCell ref="A2:U2"/>
    <mergeCell ref="A3:U3"/>
    <mergeCell ref="R6:R7"/>
    <mergeCell ref="O6:O7"/>
    <mergeCell ref="N6:N7"/>
    <mergeCell ref="M6:M7"/>
    <mergeCell ref="Q6:Q7"/>
    <mergeCell ref="P6:P7"/>
    <mergeCell ref="T6:T7"/>
    <mergeCell ref="A20:A25"/>
    <mergeCell ref="F6:F7"/>
    <mergeCell ref="K6:K7"/>
    <mergeCell ref="L6:L7"/>
    <mergeCell ref="A8:A13"/>
    <mergeCell ref="B6:B7"/>
    <mergeCell ref="C6:C7"/>
    <mergeCell ref="D6:D7"/>
    <mergeCell ref="E6:E7"/>
    <mergeCell ref="J6:J7"/>
    <mergeCell ref="G6:G7"/>
    <mergeCell ref="H6:H7"/>
    <mergeCell ref="A14:A19"/>
    <mergeCell ref="I6:I7"/>
  </mergeCells>
  <printOptions horizontalCentered="1"/>
  <pageMargins left="0.78740157480314965" right="0.78740157480314965" top="2.9133858267716537" bottom="0.98425196850393704" header="0.51181102362204722" footer="0.51181102362204722"/>
  <pageSetup paperSize="9" orientation="landscape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IDME-Natop</vt:lpstr>
      <vt:lpstr>'IDME-Natop'!Zone_d_impression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Amine BENLEMSIEH</dc:creator>
  <cp:lastModifiedBy>SAAJI Jamila</cp:lastModifiedBy>
  <cp:lastPrinted>2014-05-02T16:52:57Z</cp:lastPrinted>
  <dcterms:created xsi:type="dcterms:W3CDTF">2014-05-02T16:27:16Z</dcterms:created>
  <dcterms:modified xsi:type="dcterms:W3CDTF">2026-04-06T10:07:45Z</dcterms:modified>
</cp:coreProperties>
</file>