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Sortants\"/>
    </mc:Choice>
  </mc:AlternateContent>
  <xr:revisionPtr revIDLastSave="0" documentId="13_ncr:1_{08912A41-00D1-43D7-A34C-23B219E26880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D-IDME-NM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Q65" i="1"/>
  <c r="Q58" i="1"/>
  <c r="Q55" i="1"/>
  <c r="Q50" i="1"/>
  <c r="Q46" i="1"/>
  <c r="Q42" i="1"/>
  <c r="Q39" i="1"/>
  <c r="Q15" i="1"/>
  <c r="Q10" i="1"/>
  <c r="Q7" i="1"/>
  <c r="Q77" i="1" l="1"/>
  <c r="R42" i="1"/>
  <c r="P70" i="1" l="1"/>
  <c r="P65" i="1"/>
  <c r="P58" i="1"/>
  <c r="P55" i="1"/>
  <c r="P50" i="1"/>
  <c r="P46" i="1"/>
  <c r="P42" i="1"/>
  <c r="P39" i="1"/>
  <c r="P15" i="1"/>
  <c r="P10" i="1"/>
  <c r="P7" i="1"/>
  <c r="P77" i="1" l="1"/>
  <c r="O70" i="1"/>
  <c r="O65" i="1"/>
  <c r="O58" i="1"/>
  <c r="O55" i="1"/>
  <c r="O50" i="1"/>
  <c r="O46" i="1"/>
  <c r="O42" i="1"/>
  <c r="O39" i="1"/>
  <c r="O15" i="1"/>
  <c r="O10" i="1"/>
  <c r="O7" i="1"/>
  <c r="O77" i="1" l="1"/>
  <c r="R70" i="1"/>
  <c r="R65" i="1"/>
  <c r="R58" i="1"/>
  <c r="R55" i="1"/>
  <c r="R50" i="1"/>
  <c r="R46" i="1"/>
  <c r="R39" i="1"/>
  <c r="R15" i="1"/>
  <c r="R10" i="1"/>
  <c r="R7" i="1"/>
  <c r="R77" i="1" l="1"/>
  <c r="N70" i="1"/>
  <c r="N65" i="1"/>
  <c r="N58" i="1"/>
  <c r="N55" i="1"/>
  <c r="N50" i="1"/>
  <c r="N46" i="1"/>
  <c r="N42" i="1"/>
  <c r="N39" i="1"/>
  <c r="N15" i="1"/>
  <c r="N10" i="1"/>
  <c r="N7" i="1"/>
  <c r="N77" i="1" l="1"/>
  <c r="M70" i="1"/>
  <c r="M65" i="1"/>
  <c r="M58" i="1"/>
  <c r="M55" i="1"/>
  <c r="M50" i="1"/>
  <c r="M46" i="1"/>
  <c r="M42" i="1"/>
  <c r="M39" i="1"/>
  <c r="M15" i="1"/>
  <c r="M10" i="1"/>
  <c r="M7" i="1"/>
  <c r="M77" i="1" l="1"/>
  <c r="L70" i="1"/>
  <c r="L65" i="1"/>
  <c r="L58" i="1"/>
  <c r="L55" i="1"/>
  <c r="L50" i="1"/>
  <c r="L46" i="1"/>
  <c r="L42" i="1"/>
  <c r="L39" i="1"/>
  <c r="L15" i="1"/>
  <c r="L10" i="1"/>
  <c r="L7" i="1"/>
  <c r="L77" i="1" l="1"/>
  <c r="J70" i="1"/>
  <c r="J65" i="1"/>
  <c r="J58" i="1"/>
  <c r="J55" i="1"/>
  <c r="J50" i="1"/>
  <c r="J46" i="1"/>
  <c r="J42" i="1"/>
  <c r="J39" i="1"/>
  <c r="J15" i="1"/>
  <c r="J10" i="1"/>
  <c r="J7" i="1"/>
  <c r="J77" i="1" l="1"/>
  <c r="B10" i="1"/>
  <c r="C10" i="1"/>
  <c r="D10" i="1"/>
  <c r="E10" i="1"/>
  <c r="F10" i="1"/>
  <c r="G10" i="1"/>
  <c r="H10" i="1"/>
  <c r="I10" i="1"/>
  <c r="K15" i="1"/>
  <c r="K10" i="1"/>
  <c r="K70" i="1" l="1"/>
  <c r="K65" i="1"/>
  <c r="K58" i="1"/>
  <c r="K55" i="1"/>
  <c r="K50" i="1"/>
  <c r="K46" i="1"/>
  <c r="K42" i="1"/>
  <c r="K39" i="1"/>
  <c r="K7" i="1"/>
  <c r="I50" i="1"/>
  <c r="K77" i="1" l="1"/>
  <c r="I46" i="1"/>
  <c r="C46" i="1" l="1"/>
  <c r="D46" i="1"/>
  <c r="E46" i="1"/>
  <c r="F46" i="1"/>
  <c r="G46" i="1"/>
  <c r="H46" i="1"/>
  <c r="B46" i="1"/>
  <c r="B7" i="1" l="1"/>
  <c r="C7" i="1"/>
  <c r="B15" i="1"/>
  <c r="C15" i="1"/>
  <c r="B39" i="1"/>
  <c r="C39" i="1"/>
  <c r="B42" i="1"/>
  <c r="C42" i="1"/>
  <c r="B50" i="1"/>
  <c r="C50" i="1"/>
  <c r="B55" i="1"/>
  <c r="C55" i="1"/>
  <c r="B58" i="1"/>
  <c r="C58" i="1"/>
  <c r="B65" i="1"/>
  <c r="B70" i="1"/>
  <c r="C70" i="1"/>
  <c r="C66" i="1"/>
  <c r="C65" i="1" s="1"/>
  <c r="B77" i="1" l="1"/>
  <c r="C77" i="1"/>
  <c r="D7" i="1"/>
  <c r="D15" i="1"/>
  <c r="E39" i="1"/>
  <c r="F39" i="1"/>
  <c r="G39" i="1"/>
  <c r="H39" i="1"/>
  <c r="I39" i="1"/>
  <c r="D39" i="1"/>
  <c r="D42" i="1"/>
  <c r="D50" i="1"/>
  <c r="D55" i="1"/>
  <c r="D70" i="1"/>
  <c r="D65" i="1"/>
  <c r="D58" i="1"/>
  <c r="D77" i="1" l="1"/>
  <c r="E7" i="1"/>
  <c r="F7" i="1"/>
  <c r="G7" i="1"/>
  <c r="H7" i="1"/>
  <c r="I7" i="1"/>
  <c r="E15" i="1"/>
  <c r="E42" i="1"/>
  <c r="E50" i="1"/>
  <c r="E55" i="1"/>
  <c r="E58" i="1"/>
  <c r="E65" i="1"/>
  <c r="E70" i="1"/>
  <c r="E77" i="1" l="1"/>
  <c r="I70" i="1"/>
  <c r="H70" i="1"/>
  <c r="G70" i="1"/>
  <c r="F70" i="1"/>
  <c r="I65" i="1"/>
  <c r="H65" i="1"/>
  <c r="G65" i="1"/>
  <c r="F65" i="1"/>
  <c r="I58" i="1"/>
  <c r="H58" i="1"/>
  <c r="G58" i="1"/>
  <c r="F58" i="1"/>
  <c r="I55" i="1"/>
  <c r="H55" i="1"/>
  <c r="G55" i="1"/>
  <c r="F55" i="1"/>
  <c r="H50" i="1"/>
  <c r="G50" i="1"/>
  <c r="F50" i="1"/>
  <c r="I42" i="1"/>
  <c r="H42" i="1"/>
  <c r="G42" i="1"/>
  <c r="F42" i="1"/>
  <c r="I15" i="1"/>
  <c r="H15" i="1"/>
  <c r="G15" i="1"/>
  <c r="F15" i="1"/>
  <c r="I77" i="1" l="1"/>
  <c r="F77" i="1"/>
  <c r="G77" i="1"/>
  <c r="H77" i="1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<sst xmlns="http://schemas.openxmlformats.org/spreadsheetml/2006/main" count="80" uniqueCount="80">
  <si>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</si>
  <si>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</si>
  <si>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</si>
  <si>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</si>
  <si>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</si>
  <si>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</si>
  <si>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</si>
  <si>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</si>
  <si>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</si>
  <si>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</si>
  <si>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</si>
  <si>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</si>
  <si>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</si>
  <si>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</si>
  <si>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</si>
  <si>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</si>
  <si>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</si>
  <si>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</si>
  <si>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</si>
  <si>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</si>
  <si>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</si>
  <si>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</si>
  <si>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</si>
  <si>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</si>
  <si>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</si>
  <si>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</si>
  <si>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Captage, traitement et distribution d'eau</t>
  </si>
  <si>
    <t>Collecte et traitement des eaux usées</t>
  </si>
  <si>
    <t>Construction</t>
  </si>
  <si>
    <t>Construction de bâtiments</t>
  </si>
  <si>
    <t>Travaux de construction spécialisés</t>
  </si>
  <si>
    <t>Commerce, réparations d'automobiles et de motocycles</t>
  </si>
  <si>
    <t>Commerce de gros</t>
  </si>
  <si>
    <t>Commerce de détail</t>
  </si>
  <si>
    <t>Transports et entreposage</t>
  </si>
  <si>
    <t>Transports terrestres et transports par conduites</t>
  </si>
  <si>
    <t xml:space="preserve">Transports aériens 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</si>
  <si>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</si>
  <si>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</si>
  <si>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</si>
  <si>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</si>
  <si>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</si>
  <si>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</si>
  <si>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</si>
  <si>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</si>
  <si>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Télécommunications</t>
  </si>
  <si>
    <t>Programmation, conseil et autres activités informatiques</t>
  </si>
  <si>
    <t>Services d'information</t>
  </si>
  <si>
    <t xml:space="preserve">Activités financières et d'assurance </t>
  </si>
  <si>
    <t>Activités des services financiers, hors assurance et caisse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</si>
  <si>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</si>
  <si>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</si>
  <si>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</si>
  <si>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</si>
  <si>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</si>
  <si>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</si>
  <si>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techniques</t>
  </si>
  <si>
    <t>Autres activités spécialisées, scientifiques et techniques</t>
  </si>
  <si>
    <t>Autres services</t>
  </si>
  <si>
    <t>Eau, assainissement, gestion des déchets et dépollution</t>
  </si>
  <si>
    <t>Génie civil</t>
  </si>
  <si>
    <t>Commerce et réparation d'automobiles et de motocycles</t>
  </si>
  <si>
    <t>En millions de dirhams</t>
  </si>
  <si>
    <t>Extraction d'hydrocarbures</t>
  </si>
  <si>
    <t>Publicité et études de marché</t>
  </si>
  <si>
    <t>Transports par eau</t>
  </si>
  <si>
    <t>INVESTISSEMENTS DIRECTS MAROCAINS A L'ETRANGER</t>
  </si>
  <si>
    <t>Fabrication de textiles</t>
  </si>
  <si>
    <t>TOTAL</t>
  </si>
  <si>
    <t>Divers secteurs</t>
  </si>
  <si>
    <t>SECTEURS D'ACTIVITE</t>
  </si>
  <si>
    <t>Industrie du bois</t>
  </si>
  <si>
    <t>REPARTITION PAR SECTEURS D'ACTIVITE SELON LA NOMENCLATURE MAROCAINE DES ACTIVITES ECONOMIQUES</t>
  </si>
  <si>
    <t>Fabrication de produits informatiques, électroniques et optiques</t>
  </si>
  <si>
    <t>Autres industries manufacturières</t>
  </si>
  <si>
    <t>Métallurgie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</si>
  <si>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</si>
  <si>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</si>
  <si>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ANNEES 2010-2025 ET PREMIER TRIMESTRE 2026</t>
  </si>
  <si>
    <t>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</si>
</sst>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9" tint="-0.499984740745262"/>
      <name val="Garamond"/>
      <family val="1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sz val="10"/>
      <color rgb="FF002060"/>
      <name val="Times New Roman"/>
      <family val="1"/>
    </font>
    <font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indexed="18"/>
      <name val="Times New Roman"/>
      <family val="1"/>
    </font>
    <font>
      <u/>
      <sz val="11"/>
      <color theme="1"/>
      <name val="Calibri"/>
      <family val="2"/>
      <scheme val="minor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3" applyFont="1" applyFill="1" applyBorder="1" applyAlignment="1">
      <alignment vertical="top"/>
    </xf>
    <xf numFmtId="0" fontId="8" fillId="2" borderId="2" xfId="2" applyFont="1" applyFill="1" applyBorder="1" applyAlignment="1">
      <alignment horizontal="left" vertical="center" indent="1"/>
    </xf>
    <xf numFmtId="0" fontId="8" fillId="2" borderId="2" xfId="2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0" fillId="2" borderId="0" xfId="0" applyFill="1"/>
    <xf numFmtId="0" fontId="10" fillId="5" borderId="2" xfId="2" applyFont="1" applyFill="1" applyBorder="1" applyAlignment="1">
      <alignment horizontal="left" vertical="center" indent="1"/>
    </xf>
    <xf numFmtId="165" fontId="10" fillId="5" borderId="2" xfId="2" applyNumberFormat="1" applyFont="1" applyFill="1" applyBorder="1" applyAlignment="1">
      <alignment horizontal="center" vertical="center"/>
    </xf>
    <xf numFmtId="165" fontId="10" fillId="5" borderId="2" xfId="2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vertical="center"/>
    </xf>
    <xf numFmtId="165" fontId="8" fillId="2" borderId="2" xfId="1" applyNumberFormat="1" applyFont="1" applyFill="1" applyBorder="1" applyAlignment="1">
      <alignment horizontal="left" vertical="center" indent="1"/>
    </xf>
    <xf numFmtId="165" fontId="9" fillId="0" borderId="2" xfId="1" applyNumberFormat="1" applyFont="1" applyFill="1" applyBorder="1" applyAlignment="1">
      <alignment vertical="center"/>
    </xf>
    <xf numFmtId="165" fontId="10" fillId="5" borderId="2" xfId="1" applyNumberFormat="1" applyFont="1" applyFill="1" applyBorder="1" applyAlignment="1">
      <alignment horizontal="center" vertical="center"/>
    </xf>
    <xf numFmtId="165" fontId="10" fillId="5" borderId="2" xfId="1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 3" xfId="2" xr:uid="{00000000-0005-0000-0000-000002000000}"/>
    <cellStyle name="Normal_invsect91-9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showGridLines="0" tabSelected="1" zoomScaleNormal="100" workbookViewId="0">
      <selection sqref="A1:R1"/>
    </sheetView>
  </sheetViews>
  <sheetFormatPr baseColWidth="10" defaultRowHeight="15" x14ac:dyDescent="0.25"/>
  <cols>
    <col min="1" max="1" width="66.5703125" customWidth="1"/>
    <col min="2" max="10" width="11.28515625" customWidth="1"/>
    <col min="11" max="11" width="11.28515625" style="3" customWidth="1"/>
    <col min="12" max="18" width="11.28515625" customWidth="1"/>
  </cols>
  <sheetData>
    <row r="1" spans="1:18" s="25" customFormat="1" ht="13.9" customHeight="1" x14ac:dyDescent="0.25">
      <c r="A1" s="27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25" customFormat="1" ht="13.9" customHeight="1" x14ac:dyDescent="0.25">
      <c r="A2" s="27" t="s">
        <v>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s="25" customFormat="1" ht="13.9" customHeight="1" x14ac:dyDescent="0.25">
      <c r="A3" s="27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75" x14ac:dyDescent="0.25">
      <c r="A4" s="1"/>
      <c r="B4" s="2"/>
      <c r="C4" s="2"/>
      <c r="D4" s="2"/>
      <c r="E4" s="2"/>
      <c r="F4" s="2"/>
      <c r="G4" s="2"/>
      <c r="H4" s="24"/>
      <c r="I4" s="24"/>
      <c r="J4" s="24"/>
      <c r="O4" s="9"/>
      <c r="P4" s="9"/>
      <c r="Q4" s="9"/>
      <c r="R4" s="9" t="s">
        <v>62</v>
      </c>
    </row>
    <row r="5" spans="1:18" ht="32.25" customHeight="1" x14ac:dyDescent="0.25">
      <c r="A5" s="8" t="s">
        <v>70</v>
      </c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  <c r="L5" s="26">
        <v>2020</v>
      </c>
      <c r="M5" s="26">
        <v>2021</v>
      </c>
      <c r="N5" s="26">
        <v>2022</v>
      </c>
      <c r="O5" s="26">
        <v>2023</v>
      </c>
      <c r="P5" s="26">
        <v>2024</v>
      </c>
      <c r="Q5" s="26" t="s">
        <v>76</v>
      </c>
      <c r="R5" s="26" t="s">
        <v>77</v>
      </c>
    </row>
    <row r="6" spans="1:18" s="11" customFormat="1" ht="13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6.5" customHeight="1" x14ac:dyDescent="0.25">
      <c r="A7" s="12" t="s">
        <v>0</v>
      </c>
      <c r="B7" s="13">
        <f t="shared" ref="B7:C7" si="0">SUM(B8:B9)</f>
        <v>0</v>
      </c>
      <c r="C7" s="13">
        <f t="shared" si="0"/>
        <v>1.4</v>
      </c>
      <c r="D7" s="13">
        <f>SUM(D8:D9)</f>
        <v>0</v>
      </c>
      <c r="E7" s="13">
        <f>SUM(E8:E9)</f>
        <v>0</v>
      </c>
      <c r="F7" s="13">
        <f>SUM(F8:F9)</f>
        <v>0</v>
      </c>
      <c r="G7" s="13">
        <f t="shared" ref="G7:J7" si="1">SUM(G8:G9)</f>
        <v>2.2000000000000002</v>
      </c>
      <c r="H7" s="13">
        <f t="shared" si="1"/>
        <v>17.5</v>
      </c>
      <c r="I7" s="13">
        <f t="shared" si="1"/>
        <v>2.9</v>
      </c>
      <c r="J7" s="13">
        <f t="shared" si="1"/>
        <v>3.7</v>
      </c>
      <c r="K7" s="14">
        <f t="shared" ref="K7:L7" si="2">SUM(K8:K9)</f>
        <v>19</v>
      </c>
      <c r="L7" s="14">
        <f t="shared" si="2"/>
        <v>6</v>
      </c>
      <c r="M7" s="14">
        <f t="shared" ref="M7:R7" si="3">SUM(M8:M9)</f>
        <v>12</v>
      </c>
      <c r="N7" s="14">
        <f t="shared" si="3"/>
        <v>60</v>
      </c>
      <c r="O7" s="14">
        <f t="shared" ref="O7:Q7" si="4">SUM(O8:O9)</f>
        <v>74</v>
      </c>
      <c r="P7" s="14">
        <f t="shared" si="4"/>
        <v>140</v>
      </c>
      <c r="Q7" s="14">
        <f t="shared" si="4"/>
        <v>196</v>
      </c>
      <c r="R7" s="14">
        <f t="shared" si="3"/>
        <v>20</v>
      </c>
    </row>
    <row r="8" spans="1:18" x14ac:dyDescent="0.25">
      <c r="A8" s="5" t="s">
        <v>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2.2000000000000002</v>
      </c>
      <c r="H8" s="15">
        <v>7.7</v>
      </c>
      <c r="I8" s="15">
        <v>0</v>
      </c>
      <c r="J8" s="15">
        <v>2.5</v>
      </c>
      <c r="K8" s="16">
        <v>19</v>
      </c>
      <c r="L8" s="16">
        <v>5</v>
      </c>
      <c r="M8" s="16">
        <v>11</v>
      </c>
      <c r="N8" s="16">
        <v>59</v>
      </c>
      <c r="O8" s="16">
        <v>49</v>
      </c>
      <c r="P8" s="16">
        <v>127</v>
      </c>
      <c r="Q8" s="16">
        <v>189</v>
      </c>
      <c r="R8" s="16">
        <v>20</v>
      </c>
    </row>
    <row r="9" spans="1:18" x14ac:dyDescent="0.25">
      <c r="A9" s="5" t="s">
        <v>2</v>
      </c>
      <c r="B9" s="15">
        <v>0</v>
      </c>
      <c r="C9" s="15">
        <v>1.4</v>
      </c>
      <c r="D9" s="15">
        <v>0</v>
      </c>
      <c r="E9" s="15">
        <v>0</v>
      </c>
      <c r="F9" s="15">
        <v>0</v>
      </c>
      <c r="G9" s="15">
        <v>0</v>
      </c>
      <c r="H9" s="15">
        <v>9.8000000000000007</v>
      </c>
      <c r="I9" s="15">
        <v>2.9</v>
      </c>
      <c r="J9" s="15">
        <v>1.2</v>
      </c>
      <c r="K9" s="16">
        <v>0</v>
      </c>
      <c r="L9" s="16">
        <v>1</v>
      </c>
      <c r="M9" s="16">
        <v>1</v>
      </c>
      <c r="N9" s="16">
        <v>1</v>
      </c>
      <c r="O9" s="16">
        <v>25</v>
      </c>
      <c r="P9" s="16">
        <v>13</v>
      </c>
      <c r="Q9" s="16">
        <v>7</v>
      </c>
      <c r="R9" s="16">
        <v>0</v>
      </c>
    </row>
    <row r="10" spans="1:18" x14ac:dyDescent="0.25">
      <c r="A10" s="12" t="s">
        <v>3</v>
      </c>
      <c r="B10" s="13">
        <f t="shared" ref="B10:J10" si="5">SUM(B11:B14)</f>
        <v>47.9</v>
      </c>
      <c r="C10" s="13">
        <f t="shared" si="5"/>
        <v>52.1</v>
      </c>
      <c r="D10" s="13">
        <f t="shared" si="5"/>
        <v>52</v>
      </c>
      <c r="E10" s="13">
        <f t="shared" si="5"/>
        <v>78.100000000000009</v>
      </c>
      <c r="F10" s="13">
        <f t="shared" si="5"/>
        <v>49.8</v>
      </c>
      <c r="G10" s="13">
        <f t="shared" si="5"/>
        <v>12.7</v>
      </c>
      <c r="H10" s="13">
        <f t="shared" si="5"/>
        <v>133.5</v>
      </c>
      <c r="I10" s="13">
        <f t="shared" si="5"/>
        <v>30</v>
      </c>
      <c r="J10" s="13">
        <f t="shared" si="5"/>
        <v>313.89999999999998</v>
      </c>
      <c r="K10" s="14">
        <f t="shared" ref="K10:R10" si="6">SUM(K11:K14)</f>
        <v>494</v>
      </c>
      <c r="L10" s="14">
        <f t="shared" si="6"/>
        <v>1233</v>
      </c>
      <c r="M10" s="14">
        <f t="shared" si="6"/>
        <v>265</v>
      </c>
      <c r="N10" s="14">
        <f t="shared" si="6"/>
        <v>612</v>
      </c>
      <c r="O10" s="14">
        <f t="shared" si="6"/>
        <v>3090</v>
      </c>
      <c r="P10" s="14">
        <f t="shared" ref="P10:Q10" si="7">SUM(P11:P14)</f>
        <v>584</v>
      </c>
      <c r="Q10" s="14">
        <f t="shared" si="7"/>
        <v>434</v>
      </c>
      <c r="R10" s="14">
        <f t="shared" si="6"/>
        <v>26</v>
      </c>
    </row>
    <row r="11" spans="1:18" x14ac:dyDescent="0.25">
      <c r="A11" s="5" t="s">
        <v>63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14.2</v>
      </c>
      <c r="K11" s="18">
        <v>0</v>
      </c>
      <c r="L11" s="18">
        <v>0</v>
      </c>
      <c r="M11" s="18">
        <v>45</v>
      </c>
      <c r="N11" s="18">
        <v>105</v>
      </c>
      <c r="O11" s="18">
        <v>0</v>
      </c>
      <c r="P11" s="18">
        <v>0</v>
      </c>
      <c r="Q11" s="18">
        <v>0</v>
      </c>
      <c r="R11" s="18">
        <v>0</v>
      </c>
    </row>
    <row r="12" spans="1:18" x14ac:dyDescent="0.25">
      <c r="A12" s="5" t="s">
        <v>4</v>
      </c>
      <c r="B12" s="15">
        <v>35.4</v>
      </c>
      <c r="C12" s="15">
        <v>52.1</v>
      </c>
      <c r="D12" s="15">
        <v>50.1</v>
      </c>
      <c r="E12" s="15">
        <v>76.2</v>
      </c>
      <c r="F12" s="15">
        <v>49.3</v>
      </c>
      <c r="G12" s="15">
        <v>9.6</v>
      </c>
      <c r="H12" s="15">
        <v>133.5</v>
      </c>
      <c r="I12" s="15">
        <v>18.899999999999999</v>
      </c>
      <c r="J12" s="15">
        <v>299.7</v>
      </c>
      <c r="K12" s="16">
        <v>494</v>
      </c>
      <c r="L12" s="16">
        <v>1233</v>
      </c>
      <c r="M12" s="16">
        <v>220</v>
      </c>
      <c r="N12" s="16">
        <v>507</v>
      </c>
      <c r="O12" s="16">
        <v>3089</v>
      </c>
      <c r="P12" s="16">
        <v>569</v>
      </c>
      <c r="Q12" s="16">
        <v>433</v>
      </c>
      <c r="R12" s="16">
        <v>26</v>
      </c>
    </row>
    <row r="13" spans="1:18" x14ac:dyDescent="0.25">
      <c r="A13" s="5" t="s">
        <v>5</v>
      </c>
      <c r="B13" s="15">
        <v>12.5</v>
      </c>
      <c r="C13" s="15">
        <v>0</v>
      </c>
      <c r="D13" s="15">
        <v>1.9</v>
      </c>
      <c r="E13" s="15">
        <v>1.9</v>
      </c>
      <c r="F13" s="15">
        <v>0.5</v>
      </c>
      <c r="G13" s="15">
        <v>3.1</v>
      </c>
      <c r="H13" s="15">
        <v>0</v>
      </c>
      <c r="I13" s="15">
        <v>0</v>
      </c>
      <c r="J13" s="15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</v>
      </c>
      <c r="P13" s="16">
        <v>15</v>
      </c>
      <c r="Q13" s="16">
        <v>1</v>
      </c>
      <c r="R13" s="16">
        <v>0</v>
      </c>
    </row>
    <row r="14" spans="1:18" x14ac:dyDescent="0.25">
      <c r="A14" s="5" t="s">
        <v>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11.1</v>
      </c>
      <c r="J14" s="15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</row>
    <row r="15" spans="1:18" x14ac:dyDescent="0.25">
      <c r="A15" s="12" t="s">
        <v>7</v>
      </c>
      <c r="B15" s="13">
        <f t="shared" ref="B15:R15" si="8">SUM(B16:B37)</f>
        <v>93.300000000000011</v>
      </c>
      <c r="C15" s="13">
        <f t="shared" si="8"/>
        <v>373.8</v>
      </c>
      <c r="D15" s="13">
        <f t="shared" si="8"/>
        <v>135.9</v>
      </c>
      <c r="E15" s="13">
        <f t="shared" si="8"/>
        <v>231.7</v>
      </c>
      <c r="F15" s="13">
        <f t="shared" si="8"/>
        <v>671.19999999999993</v>
      </c>
      <c r="G15" s="13">
        <f t="shared" si="8"/>
        <v>876.00000000000023</v>
      </c>
      <c r="H15" s="13">
        <f t="shared" si="8"/>
        <v>3036.8</v>
      </c>
      <c r="I15" s="13">
        <f t="shared" si="8"/>
        <v>1704.3</v>
      </c>
      <c r="J15" s="13">
        <f t="shared" si="8"/>
        <v>1506.6</v>
      </c>
      <c r="K15" s="14">
        <f t="shared" si="8"/>
        <v>1157</v>
      </c>
      <c r="L15" s="14">
        <f t="shared" si="8"/>
        <v>1204</v>
      </c>
      <c r="M15" s="14">
        <f t="shared" si="8"/>
        <v>9682</v>
      </c>
      <c r="N15" s="14">
        <f t="shared" si="8"/>
        <v>14823</v>
      </c>
      <c r="O15" s="14">
        <f t="shared" si="8"/>
        <v>22369</v>
      </c>
      <c r="P15" s="14">
        <f t="shared" ref="P15:Q15" si="9">SUM(P16:P37)</f>
        <v>19833</v>
      </c>
      <c r="Q15" s="14">
        <f t="shared" si="9"/>
        <v>11641</v>
      </c>
      <c r="R15" s="14">
        <f t="shared" si="8"/>
        <v>4366</v>
      </c>
    </row>
    <row r="16" spans="1:18" x14ac:dyDescent="0.25">
      <c r="A16" s="5" t="s">
        <v>8</v>
      </c>
      <c r="B16" s="15">
        <v>17.3</v>
      </c>
      <c r="C16" s="15">
        <v>204.3</v>
      </c>
      <c r="D16" s="15">
        <v>57.3</v>
      </c>
      <c r="E16" s="15">
        <v>51.8</v>
      </c>
      <c r="F16" s="15">
        <v>0.8</v>
      </c>
      <c r="G16" s="15">
        <v>11.4</v>
      </c>
      <c r="H16" s="15">
        <v>464.6</v>
      </c>
      <c r="I16" s="15">
        <v>20.7</v>
      </c>
      <c r="J16" s="15">
        <v>8.8000000000000007</v>
      </c>
      <c r="K16" s="16">
        <v>41</v>
      </c>
      <c r="L16" s="16">
        <v>17</v>
      </c>
      <c r="M16" s="16">
        <v>538</v>
      </c>
      <c r="N16" s="16">
        <v>794</v>
      </c>
      <c r="O16" s="16">
        <v>1075</v>
      </c>
      <c r="P16" s="16">
        <v>4167</v>
      </c>
      <c r="Q16" s="16">
        <v>468</v>
      </c>
      <c r="R16" s="16">
        <v>111</v>
      </c>
    </row>
    <row r="17" spans="1:18" x14ac:dyDescent="0.25">
      <c r="A17" s="5" t="s">
        <v>9</v>
      </c>
      <c r="B17" s="15">
        <v>0</v>
      </c>
      <c r="C17" s="15">
        <v>0</v>
      </c>
      <c r="D17" s="15">
        <v>0</v>
      </c>
      <c r="E17" s="15">
        <v>0</v>
      </c>
      <c r="F17" s="15">
        <v>450</v>
      </c>
      <c r="G17" s="15">
        <v>241.4</v>
      </c>
      <c r="H17" s="15">
        <v>4.4000000000000004</v>
      </c>
      <c r="I17" s="15">
        <v>5.2</v>
      </c>
      <c r="J17" s="15">
        <v>99.9</v>
      </c>
      <c r="K17" s="16">
        <v>15</v>
      </c>
      <c r="L17" s="16">
        <v>6</v>
      </c>
      <c r="M17" s="16">
        <v>4</v>
      </c>
      <c r="N17" s="16">
        <v>42</v>
      </c>
      <c r="O17" s="16">
        <v>8</v>
      </c>
      <c r="P17" s="16">
        <v>19</v>
      </c>
      <c r="Q17" s="16">
        <v>143</v>
      </c>
      <c r="R17" s="16">
        <v>1</v>
      </c>
    </row>
    <row r="18" spans="1:18" x14ac:dyDescent="0.25">
      <c r="A18" s="5" t="s">
        <v>10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6">
        <v>1</v>
      </c>
      <c r="L18" s="16">
        <v>0</v>
      </c>
      <c r="M18" s="16">
        <v>0</v>
      </c>
      <c r="N18" s="16">
        <v>0</v>
      </c>
      <c r="O18" s="16">
        <v>12</v>
      </c>
      <c r="P18" s="16">
        <v>12</v>
      </c>
      <c r="Q18" s="16">
        <v>224</v>
      </c>
      <c r="R18" s="16">
        <v>0</v>
      </c>
    </row>
    <row r="19" spans="1:18" x14ac:dyDescent="0.25">
      <c r="A19" s="5" t="s">
        <v>67</v>
      </c>
      <c r="B19" s="15">
        <v>3.1</v>
      </c>
      <c r="C19" s="15">
        <v>0.5</v>
      </c>
      <c r="D19" s="15">
        <v>3.5</v>
      </c>
      <c r="E19" s="15">
        <v>3.4</v>
      </c>
      <c r="F19" s="15">
        <v>1.9</v>
      </c>
      <c r="G19" s="15">
        <v>7.1</v>
      </c>
      <c r="H19" s="15">
        <v>1.1000000000000001</v>
      </c>
      <c r="I19" s="15">
        <v>27.1</v>
      </c>
      <c r="J19" s="15">
        <v>7.9</v>
      </c>
      <c r="K19" s="16">
        <v>32</v>
      </c>
      <c r="L19" s="16">
        <v>25</v>
      </c>
      <c r="M19" s="16">
        <v>2</v>
      </c>
      <c r="N19" s="16">
        <v>0</v>
      </c>
      <c r="O19" s="16">
        <v>22</v>
      </c>
      <c r="P19" s="16">
        <v>68</v>
      </c>
      <c r="Q19" s="16">
        <v>76</v>
      </c>
      <c r="R19" s="16">
        <v>0</v>
      </c>
    </row>
    <row r="20" spans="1:18" x14ac:dyDescent="0.25">
      <c r="A20" s="5" t="s">
        <v>11</v>
      </c>
      <c r="B20" s="15">
        <v>0</v>
      </c>
      <c r="C20" s="15">
        <v>0</v>
      </c>
      <c r="D20" s="15">
        <v>0</v>
      </c>
      <c r="E20" s="15">
        <v>2.5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v>0</v>
      </c>
      <c r="L20" s="16">
        <v>1</v>
      </c>
      <c r="M20" s="16">
        <v>0</v>
      </c>
      <c r="N20" s="16">
        <v>0</v>
      </c>
      <c r="O20" s="16">
        <v>4</v>
      </c>
      <c r="P20" s="16">
        <v>37</v>
      </c>
      <c r="Q20" s="16">
        <v>46</v>
      </c>
      <c r="R20" s="16">
        <v>0</v>
      </c>
    </row>
    <row r="21" spans="1:18" x14ac:dyDescent="0.25">
      <c r="A21" s="5" t="s">
        <v>12</v>
      </c>
      <c r="B21" s="15">
        <v>0</v>
      </c>
      <c r="C21" s="15">
        <v>1.1000000000000001</v>
      </c>
      <c r="D21" s="15">
        <v>0</v>
      </c>
      <c r="E21" s="15">
        <v>0</v>
      </c>
      <c r="F21" s="15">
        <v>0</v>
      </c>
      <c r="G21" s="15">
        <v>0</v>
      </c>
      <c r="H21" s="15">
        <v>0.7</v>
      </c>
      <c r="I21" s="15">
        <v>0.8</v>
      </c>
      <c r="J21" s="15">
        <v>3.6</v>
      </c>
      <c r="K21" s="16">
        <v>0</v>
      </c>
      <c r="L21" s="16">
        <v>0</v>
      </c>
      <c r="M21" s="16">
        <v>0</v>
      </c>
      <c r="N21" s="16">
        <v>0</v>
      </c>
      <c r="O21" s="16">
        <v>2</v>
      </c>
      <c r="P21" s="16">
        <v>1</v>
      </c>
      <c r="Q21" s="16">
        <v>1</v>
      </c>
      <c r="R21" s="16">
        <v>0</v>
      </c>
    </row>
    <row r="22" spans="1:18" x14ac:dyDescent="0.25">
      <c r="A22" s="5" t="s">
        <v>71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3</v>
      </c>
      <c r="L22" s="16">
        <v>0</v>
      </c>
      <c r="M22" s="16">
        <v>0</v>
      </c>
      <c r="N22" s="16">
        <v>192</v>
      </c>
      <c r="O22" s="16">
        <v>0</v>
      </c>
      <c r="P22" s="16">
        <v>0</v>
      </c>
      <c r="Q22" s="16">
        <v>0</v>
      </c>
      <c r="R22" s="16">
        <v>108</v>
      </c>
    </row>
    <row r="23" spans="1:18" x14ac:dyDescent="0.25">
      <c r="A23" s="5" t="s">
        <v>13</v>
      </c>
      <c r="B23" s="15">
        <v>67.900000000000006</v>
      </c>
      <c r="C23" s="15">
        <v>0</v>
      </c>
      <c r="D23" s="15">
        <v>0</v>
      </c>
      <c r="E23" s="15">
        <v>0</v>
      </c>
      <c r="F23" s="15">
        <v>0</v>
      </c>
      <c r="G23" s="15">
        <v>4.3</v>
      </c>
      <c r="H23" s="15">
        <v>2</v>
      </c>
      <c r="I23" s="15">
        <v>1</v>
      </c>
      <c r="J23" s="15">
        <v>1.3</v>
      </c>
      <c r="K23" s="16">
        <v>49</v>
      </c>
      <c r="L23" s="16">
        <v>0</v>
      </c>
      <c r="M23" s="16">
        <v>9</v>
      </c>
      <c r="N23" s="16">
        <v>2</v>
      </c>
      <c r="O23" s="16">
        <v>11</v>
      </c>
      <c r="P23" s="16">
        <v>11</v>
      </c>
      <c r="Q23" s="16">
        <v>3</v>
      </c>
      <c r="R23" s="16">
        <v>5</v>
      </c>
    </row>
    <row r="24" spans="1:18" x14ac:dyDescent="0.25">
      <c r="A24" s="5" t="s">
        <v>14</v>
      </c>
      <c r="B24" s="15">
        <v>2</v>
      </c>
      <c r="C24" s="15">
        <v>25.4</v>
      </c>
      <c r="D24" s="15">
        <v>30.1</v>
      </c>
      <c r="E24" s="15">
        <v>31.5</v>
      </c>
      <c r="F24" s="15">
        <v>9.1</v>
      </c>
      <c r="G24" s="15">
        <v>485.9</v>
      </c>
      <c r="H24" s="15">
        <v>112.3</v>
      </c>
      <c r="I24" s="15">
        <v>1064.2</v>
      </c>
      <c r="J24" s="15">
        <v>548.1</v>
      </c>
      <c r="K24" s="16">
        <v>242</v>
      </c>
      <c r="L24" s="16">
        <v>388</v>
      </c>
      <c r="M24" s="16">
        <v>369</v>
      </c>
      <c r="N24" s="16">
        <v>1599</v>
      </c>
      <c r="O24" s="16">
        <v>1789</v>
      </c>
      <c r="P24" s="16">
        <v>1285</v>
      </c>
      <c r="Q24" s="16">
        <v>1382</v>
      </c>
      <c r="R24" s="16">
        <v>338</v>
      </c>
    </row>
    <row r="25" spans="1:18" x14ac:dyDescent="0.25">
      <c r="A25" s="5" t="s">
        <v>15</v>
      </c>
      <c r="B25" s="15">
        <v>0</v>
      </c>
      <c r="C25" s="15">
        <v>0.5</v>
      </c>
      <c r="D25" s="15">
        <v>5.7</v>
      </c>
      <c r="E25" s="15">
        <v>41.2</v>
      </c>
      <c r="F25" s="15">
        <v>127.2</v>
      </c>
      <c r="G25" s="15">
        <v>65.099999999999994</v>
      </c>
      <c r="H25" s="15">
        <v>65.2</v>
      </c>
      <c r="I25" s="15">
        <v>152.30000000000001</v>
      </c>
      <c r="J25" s="15">
        <v>95.7</v>
      </c>
      <c r="K25" s="16">
        <v>90</v>
      </c>
      <c r="L25" s="16">
        <v>38</v>
      </c>
      <c r="M25" s="16">
        <v>95</v>
      </c>
      <c r="N25" s="16">
        <v>291</v>
      </c>
      <c r="O25" s="16">
        <v>353</v>
      </c>
      <c r="P25" s="16">
        <v>104</v>
      </c>
      <c r="Q25" s="16">
        <v>139</v>
      </c>
      <c r="R25" s="16">
        <v>412</v>
      </c>
    </row>
    <row r="26" spans="1:18" x14ac:dyDescent="0.25">
      <c r="A26" s="5" t="s">
        <v>16</v>
      </c>
      <c r="B26" s="15">
        <v>0</v>
      </c>
      <c r="C26" s="15"/>
      <c r="D26" s="15">
        <v>0</v>
      </c>
      <c r="E26" s="15">
        <v>0</v>
      </c>
      <c r="F26" s="15">
        <v>0</v>
      </c>
      <c r="G26" s="15">
        <v>1.7</v>
      </c>
      <c r="H26" s="15">
        <v>0</v>
      </c>
      <c r="I26" s="15">
        <v>0</v>
      </c>
      <c r="J26" s="15">
        <v>0</v>
      </c>
      <c r="K26" s="16">
        <v>12</v>
      </c>
      <c r="L26" s="16">
        <v>0</v>
      </c>
      <c r="M26" s="16">
        <v>6</v>
      </c>
      <c r="N26" s="16">
        <v>1</v>
      </c>
      <c r="O26" s="16">
        <v>15</v>
      </c>
      <c r="P26" s="16">
        <v>19</v>
      </c>
      <c r="Q26" s="16">
        <v>2</v>
      </c>
      <c r="R26" s="16">
        <v>0</v>
      </c>
    </row>
    <row r="27" spans="1:18" x14ac:dyDescent="0.25">
      <c r="A27" s="5" t="s">
        <v>17</v>
      </c>
      <c r="B27" s="15">
        <v>0</v>
      </c>
      <c r="C27" s="15">
        <v>127.5</v>
      </c>
      <c r="D27" s="15">
        <v>39.299999999999997</v>
      </c>
      <c r="E27" s="15">
        <v>82.5</v>
      </c>
      <c r="F27" s="15">
        <v>20.399999999999999</v>
      </c>
      <c r="G27" s="15">
        <v>29</v>
      </c>
      <c r="H27" s="15">
        <v>2291.8000000000002</v>
      </c>
      <c r="I27" s="15">
        <v>378</v>
      </c>
      <c r="J27" s="15">
        <v>599.70000000000005</v>
      </c>
      <c r="K27" s="16">
        <v>593</v>
      </c>
      <c r="L27" s="16">
        <v>571</v>
      </c>
      <c r="M27" s="16">
        <v>1022</v>
      </c>
      <c r="N27" s="18">
        <v>1327</v>
      </c>
      <c r="O27" s="18">
        <v>1142</v>
      </c>
      <c r="P27" s="18">
        <v>822</v>
      </c>
      <c r="Q27" s="18">
        <v>440</v>
      </c>
      <c r="R27" s="18">
        <v>146</v>
      </c>
    </row>
    <row r="28" spans="1:18" x14ac:dyDescent="0.25">
      <c r="A28" s="5" t="s">
        <v>75</v>
      </c>
      <c r="B28" s="15">
        <v>0</v>
      </c>
      <c r="C28" s="15">
        <v>5.6</v>
      </c>
      <c r="D28" s="15">
        <v>0</v>
      </c>
      <c r="E28" s="15">
        <v>14.3</v>
      </c>
      <c r="F28" s="15">
        <v>0</v>
      </c>
      <c r="G28" s="15">
        <v>5.0999999999999996</v>
      </c>
      <c r="H28" s="15">
        <v>33.5</v>
      </c>
      <c r="I28" s="15">
        <v>0</v>
      </c>
      <c r="J28" s="15">
        <v>2.2999999999999998</v>
      </c>
      <c r="K28" s="16">
        <v>5</v>
      </c>
      <c r="L28" s="16">
        <v>1</v>
      </c>
      <c r="M28" s="16">
        <v>50</v>
      </c>
      <c r="N28" s="16">
        <v>4</v>
      </c>
      <c r="O28" s="16">
        <v>30</v>
      </c>
      <c r="P28" s="16">
        <v>14</v>
      </c>
      <c r="Q28" s="16">
        <v>2</v>
      </c>
      <c r="R28" s="16">
        <v>4</v>
      </c>
    </row>
    <row r="29" spans="1:18" x14ac:dyDescent="0.25">
      <c r="A29" s="5" t="s">
        <v>18</v>
      </c>
      <c r="B29" s="15">
        <v>3</v>
      </c>
      <c r="C29" s="15">
        <v>0</v>
      </c>
      <c r="D29" s="15">
        <v>0</v>
      </c>
      <c r="E29" s="15">
        <v>4.5</v>
      </c>
      <c r="F29" s="15">
        <v>10.4</v>
      </c>
      <c r="G29" s="15">
        <v>9.6999999999999993</v>
      </c>
      <c r="H29" s="15">
        <v>0</v>
      </c>
      <c r="I29" s="15">
        <v>14</v>
      </c>
      <c r="J29" s="15">
        <v>14.4</v>
      </c>
      <c r="K29" s="16">
        <v>5</v>
      </c>
      <c r="L29" s="16">
        <v>1</v>
      </c>
      <c r="M29" s="16">
        <v>0</v>
      </c>
      <c r="N29" s="16">
        <v>1</v>
      </c>
      <c r="O29" s="16">
        <v>13</v>
      </c>
      <c r="P29" s="16">
        <v>9</v>
      </c>
      <c r="Q29" s="16">
        <v>2</v>
      </c>
      <c r="R29" s="16">
        <v>1</v>
      </c>
    </row>
    <row r="30" spans="1:18" ht="15.75" customHeight="1" x14ac:dyDescent="0.25">
      <c r="A30" s="6" t="s">
        <v>73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6">
        <v>0</v>
      </c>
      <c r="O30" s="16">
        <v>4</v>
      </c>
      <c r="P30" s="16">
        <v>1</v>
      </c>
      <c r="Q30" s="16">
        <v>2</v>
      </c>
      <c r="R30" s="16">
        <v>3</v>
      </c>
    </row>
    <row r="31" spans="1:18" ht="15.75" customHeight="1" x14ac:dyDescent="0.25">
      <c r="A31" s="5" t="s">
        <v>19</v>
      </c>
      <c r="B31" s="15">
        <v>0</v>
      </c>
      <c r="C31" s="15">
        <v>0</v>
      </c>
      <c r="D31" s="15">
        <v>0</v>
      </c>
      <c r="E31" s="15">
        <v>0</v>
      </c>
      <c r="F31" s="15">
        <v>1.9</v>
      </c>
      <c r="G31" s="15">
        <v>11.4</v>
      </c>
      <c r="H31" s="15">
        <v>11.5</v>
      </c>
      <c r="I31" s="15">
        <v>39.6</v>
      </c>
      <c r="J31" s="15">
        <v>26</v>
      </c>
      <c r="K31" s="16">
        <v>16</v>
      </c>
      <c r="L31" s="16">
        <v>29</v>
      </c>
      <c r="M31" s="16">
        <v>23</v>
      </c>
      <c r="N31" s="16">
        <v>144</v>
      </c>
      <c r="O31" s="16">
        <v>49</v>
      </c>
      <c r="P31" s="16">
        <v>40</v>
      </c>
      <c r="Q31" s="16">
        <v>72</v>
      </c>
      <c r="R31" s="16">
        <v>2</v>
      </c>
    </row>
    <row r="32" spans="1:18" x14ac:dyDescent="0.25">
      <c r="A32" s="5" t="s">
        <v>20</v>
      </c>
      <c r="B32" s="15">
        <v>0</v>
      </c>
      <c r="C32" s="15">
        <v>8.9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6">
        <v>3</v>
      </c>
      <c r="L32" s="16">
        <v>2</v>
      </c>
      <c r="M32" s="16">
        <v>4</v>
      </c>
      <c r="N32" s="16">
        <v>0</v>
      </c>
      <c r="O32" s="16">
        <v>8</v>
      </c>
      <c r="P32" s="16">
        <v>12</v>
      </c>
      <c r="Q32" s="16">
        <v>12</v>
      </c>
      <c r="R32" s="16">
        <v>0</v>
      </c>
    </row>
    <row r="33" spans="1:18" x14ac:dyDescent="0.25">
      <c r="A33" s="5" t="s">
        <v>21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1.4</v>
      </c>
      <c r="J33" s="15">
        <v>0</v>
      </c>
      <c r="K33" s="16">
        <v>0</v>
      </c>
      <c r="L33" s="16">
        <v>0</v>
      </c>
      <c r="M33" s="16">
        <v>7085</v>
      </c>
      <c r="N33" s="16">
        <v>10335</v>
      </c>
      <c r="O33" s="16">
        <v>17027</v>
      </c>
      <c r="P33" s="16">
        <v>12644</v>
      </c>
      <c r="Q33" s="16">
        <v>8013</v>
      </c>
      <c r="R33" s="16">
        <v>3230</v>
      </c>
    </row>
    <row r="34" spans="1:18" x14ac:dyDescent="0.25">
      <c r="A34" s="5" t="s">
        <v>22</v>
      </c>
      <c r="B34" s="15">
        <v>0</v>
      </c>
      <c r="C34" s="15">
        <v>0</v>
      </c>
      <c r="D34" s="15">
        <v>0</v>
      </c>
      <c r="E34" s="15">
        <v>0</v>
      </c>
      <c r="F34" s="15">
        <v>46</v>
      </c>
      <c r="G34" s="15">
        <v>0</v>
      </c>
      <c r="H34" s="15">
        <v>0</v>
      </c>
      <c r="I34" s="15">
        <v>0</v>
      </c>
      <c r="J34" s="15">
        <v>0</v>
      </c>
      <c r="K34" s="16">
        <v>2</v>
      </c>
      <c r="L34" s="16">
        <v>4</v>
      </c>
      <c r="M34" s="16">
        <v>0</v>
      </c>
      <c r="N34" s="16">
        <v>0</v>
      </c>
      <c r="O34" s="16">
        <v>663</v>
      </c>
      <c r="P34" s="16">
        <v>312</v>
      </c>
      <c r="Q34" s="16">
        <v>361</v>
      </c>
      <c r="R34" s="16">
        <v>0</v>
      </c>
    </row>
    <row r="35" spans="1:18" x14ac:dyDescent="0.25">
      <c r="A35" s="5" t="s">
        <v>23</v>
      </c>
      <c r="B35" s="15">
        <v>0</v>
      </c>
      <c r="C35" s="15">
        <v>0</v>
      </c>
      <c r="D35" s="15">
        <v>0</v>
      </c>
      <c r="E35" s="15">
        <v>0</v>
      </c>
      <c r="F35" s="15">
        <v>1.1000000000000001</v>
      </c>
      <c r="G35" s="15">
        <v>2.2000000000000002</v>
      </c>
      <c r="H35" s="15">
        <v>39.200000000000003</v>
      </c>
      <c r="I35" s="15">
        <v>0</v>
      </c>
      <c r="J35" s="15">
        <v>73.599999999999994</v>
      </c>
      <c r="K35" s="16">
        <v>48</v>
      </c>
      <c r="L35" s="16">
        <v>120</v>
      </c>
      <c r="M35" s="16">
        <v>472</v>
      </c>
      <c r="N35" s="16">
        <v>90</v>
      </c>
      <c r="O35" s="16">
        <v>136</v>
      </c>
      <c r="P35" s="16">
        <v>242</v>
      </c>
      <c r="Q35" s="16">
        <v>249</v>
      </c>
      <c r="R35" s="16">
        <v>5</v>
      </c>
    </row>
    <row r="36" spans="1:18" x14ac:dyDescent="0.25">
      <c r="A36" s="5" t="s">
        <v>74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14</v>
      </c>
      <c r="Q36" s="16">
        <v>2</v>
      </c>
      <c r="R36" s="16">
        <v>0</v>
      </c>
    </row>
    <row r="37" spans="1:18" x14ac:dyDescent="0.25">
      <c r="A37" s="5" t="s">
        <v>24</v>
      </c>
      <c r="B37" s="15">
        <v>0</v>
      </c>
      <c r="C37" s="15">
        <v>0</v>
      </c>
      <c r="D37" s="15">
        <v>0</v>
      </c>
      <c r="E37" s="15">
        <v>0</v>
      </c>
      <c r="F37" s="15">
        <v>2.4</v>
      </c>
      <c r="G37" s="15">
        <v>1.7</v>
      </c>
      <c r="H37" s="15">
        <v>10.5</v>
      </c>
      <c r="I37" s="15">
        <v>0</v>
      </c>
      <c r="J37" s="15">
        <v>25.3</v>
      </c>
      <c r="K37" s="16">
        <v>0</v>
      </c>
      <c r="L37" s="16">
        <v>1</v>
      </c>
      <c r="M37" s="16">
        <v>1</v>
      </c>
      <c r="N37" s="16">
        <v>1</v>
      </c>
      <c r="O37" s="16">
        <v>4</v>
      </c>
      <c r="P37" s="16">
        <v>0</v>
      </c>
      <c r="Q37" s="16">
        <v>2</v>
      </c>
      <c r="R37" s="16">
        <v>0</v>
      </c>
    </row>
    <row r="38" spans="1:18" x14ac:dyDescent="0.25">
      <c r="A38" s="12" t="s">
        <v>25</v>
      </c>
      <c r="B38" s="13">
        <v>52</v>
      </c>
      <c r="C38" s="13">
        <v>0</v>
      </c>
      <c r="D38" s="13">
        <v>0</v>
      </c>
      <c r="E38" s="13">
        <v>0</v>
      </c>
      <c r="F38" s="13">
        <v>0</v>
      </c>
      <c r="G38" s="13">
        <v>20.8</v>
      </c>
      <c r="H38" s="13">
        <v>0</v>
      </c>
      <c r="I38" s="13">
        <v>70.599999999999994</v>
      </c>
      <c r="J38" s="13">
        <v>398.6</v>
      </c>
      <c r="K38" s="13">
        <v>15</v>
      </c>
      <c r="L38" s="13">
        <v>12</v>
      </c>
      <c r="M38" s="13">
        <v>6</v>
      </c>
      <c r="N38" s="13">
        <v>23</v>
      </c>
      <c r="O38" s="13">
        <v>25</v>
      </c>
      <c r="P38" s="13">
        <v>37</v>
      </c>
      <c r="Q38" s="13">
        <v>214</v>
      </c>
      <c r="R38" s="13">
        <v>10</v>
      </c>
    </row>
    <row r="39" spans="1:18" x14ac:dyDescent="0.25">
      <c r="A39" s="12" t="s">
        <v>59</v>
      </c>
      <c r="B39" s="19">
        <f t="shared" ref="B39:K39" si="10">SUM(B40:B41)</f>
        <v>25</v>
      </c>
      <c r="C39" s="19">
        <f t="shared" si="10"/>
        <v>36.700000000000003</v>
      </c>
      <c r="D39" s="19">
        <f t="shared" si="10"/>
        <v>30.5</v>
      </c>
      <c r="E39" s="19">
        <f t="shared" si="10"/>
        <v>8.9</v>
      </c>
      <c r="F39" s="19">
        <f t="shared" si="10"/>
        <v>2.2000000000000002</v>
      </c>
      <c r="G39" s="19">
        <f t="shared" si="10"/>
        <v>2.6</v>
      </c>
      <c r="H39" s="19">
        <f t="shared" si="10"/>
        <v>0</v>
      </c>
      <c r="I39" s="19">
        <f t="shared" si="10"/>
        <v>0</v>
      </c>
      <c r="J39" s="19">
        <f t="shared" si="10"/>
        <v>0</v>
      </c>
      <c r="K39" s="20">
        <f t="shared" si="10"/>
        <v>0</v>
      </c>
      <c r="L39" s="20">
        <f t="shared" ref="L39:M39" si="11">SUM(L40:L41)</f>
        <v>0</v>
      </c>
      <c r="M39" s="20">
        <f t="shared" si="11"/>
        <v>0</v>
      </c>
      <c r="N39" s="20">
        <f t="shared" ref="N39:R39" si="12">SUM(N40:N41)</f>
        <v>0</v>
      </c>
      <c r="O39" s="20">
        <f t="shared" ref="O39:Q39" si="13">SUM(O40:O41)</f>
        <v>0</v>
      </c>
      <c r="P39" s="20">
        <f t="shared" si="13"/>
        <v>0</v>
      </c>
      <c r="Q39" s="20">
        <f t="shared" si="13"/>
        <v>0</v>
      </c>
      <c r="R39" s="20">
        <f t="shared" si="12"/>
        <v>0</v>
      </c>
    </row>
    <row r="40" spans="1:18" x14ac:dyDescent="0.25">
      <c r="A40" s="5" t="s">
        <v>26</v>
      </c>
      <c r="B40" s="15">
        <v>25</v>
      </c>
      <c r="C40" s="15">
        <v>36.700000000000003</v>
      </c>
      <c r="D40" s="15">
        <v>30.5</v>
      </c>
      <c r="E40" s="15">
        <v>8.9</v>
      </c>
      <c r="F40" s="15">
        <v>2.2000000000000002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</row>
    <row r="41" spans="1:18" x14ac:dyDescent="0.25">
      <c r="A41" s="5" t="s">
        <v>27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2.6</v>
      </c>
      <c r="H41" s="15">
        <v>0</v>
      </c>
      <c r="I41" s="15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1:18" x14ac:dyDescent="0.25">
      <c r="A42" s="12" t="s">
        <v>28</v>
      </c>
      <c r="B42" s="13">
        <f t="shared" ref="B42:C42" si="14">SUM(B43:B45)</f>
        <v>4</v>
      </c>
      <c r="C42" s="13">
        <f t="shared" si="14"/>
        <v>1.5</v>
      </c>
      <c r="D42" s="13">
        <f>SUM(D43:D45)</f>
        <v>49.199999999999996</v>
      </c>
      <c r="E42" s="13">
        <f>SUM(E43:E45)</f>
        <v>53.400000000000006</v>
      </c>
      <c r="F42" s="13">
        <f>SUM(F43:F45)</f>
        <v>30.3</v>
      </c>
      <c r="G42" s="13">
        <f t="shared" ref="G42:J42" si="15">SUM(G43:G45)</f>
        <v>18.5</v>
      </c>
      <c r="H42" s="13">
        <f t="shared" si="15"/>
        <v>3.2</v>
      </c>
      <c r="I42" s="13">
        <f t="shared" si="15"/>
        <v>28.3</v>
      </c>
      <c r="J42" s="13">
        <f t="shared" si="15"/>
        <v>63.4</v>
      </c>
      <c r="K42" s="14">
        <f t="shared" ref="K42:L42" si="16">SUM(K43:K45)</f>
        <v>120</v>
      </c>
      <c r="L42" s="14">
        <f t="shared" si="16"/>
        <v>69</v>
      </c>
      <c r="M42" s="14">
        <f t="shared" ref="M42:R42" si="17">SUM(M43:M45)</f>
        <v>141</v>
      </c>
      <c r="N42" s="14">
        <f t="shared" si="17"/>
        <v>585</v>
      </c>
      <c r="O42" s="14">
        <f t="shared" ref="O42:Q42" si="18">SUM(O43:O45)</f>
        <v>652</v>
      </c>
      <c r="P42" s="14">
        <f t="shared" si="18"/>
        <v>157</v>
      </c>
      <c r="Q42" s="14">
        <f t="shared" si="18"/>
        <v>571</v>
      </c>
      <c r="R42" s="14">
        <f t="shared" si="17"/>
        <v>47</v>
      </c>
    </row>
    <row r="43" spans="1:18" x14ac:dyDescent="0.25">
      <c r="A43" s="5" t="s">
        <v>29</v>
      </c>
      <c r="B43" s="15">
        <v>0</v>
      </c>
      <c r="C43" s="15">
        <v>0</v>
      </c>
      <c r="D43" s="15">
        <v>4.8</v>
      </c>
      <c r="E43" s="15">
        <v>2.2999999999999998</v>
      </c>
      <c r="F43" s="15">
        <v>30.3</v>
      </c>
      <c r="G43" s="15">
        <v>6.1</v>
      </c>
      <c r="H43" s="15">
        <v>0</v>
      </c>
      <c r="I43" s="15">
        <v>0.5</v>
      </c>
      <c r="J43" s="15">
        <v>15.8</v>
      </c>
      <c r="K43" s="16">
        <v>30</v>
      </c>
      <c r="L43" s="16">
        <v>49</v>
      </c>
      <c r="M43" s="16">
        <v>26</v>
      </c>
      <c r="N43" s="16">
        <v>0</v>
      </c>
      <c r="O43" s="16">
        <v>139</v>
      </c>
      <c r="P43" s="16">
        <v>75</v>
      </c>
      <c r="Q43" s="16">
        <v>13</v>
      </c>
      <c r="R43" s="16">
        <v>41</v>
      </c>
    </row>
    <row r="44" spans="1:18" x14ac:dyDescent="0.25">
      <c r="A44" s="5" t="s">
        <v>60</v>
      </c>
      <c r="B44" s="15">
        <v>4</v>
      </c>
      <c r="C44" s="15">
        <v>1.5</v>
      </c>
      <c r="D44" s="15">
        <v>44.4</v>
      </c>
      <c r="E44" s="15">
        <v>23.8</v>
      </c>
      <c r="F44" s="15">
        <v>0</v>
      </c>
      <c r="G44" s="15">
        <v>0</v>
      </c>
      <c r="H44" s="15">
        <v>0</v>
      </c>
      <c r="I44" s="15">
        <v>8.3000000000000007</v>
      </c>
      <c r="J44" s="15">
        <v>41.5</v>
      </c>
      <c r="K44" s="16">
        <v>76</v>
      </c>
      <c r="L44" s="16">
        <v>18</v>
      </c>
      <c r="M44" s="16">
        <v>115</v>
      </c>
      <c r="N44" s="16">
        <v>583</v>
      </c>
      <c r="O44" s="16">
        <v>481</v>
      </c>
      <c r="P44" s="16">
        <v>58</v>
      </c>
      <c r="Q44" s="16">
        <v>529</v>
      </c>
      <c r="R44" s="16">
        <v>5</v>
      </c>
    </row>
    <row r="45" spans="1:18" x14ac:dyDescent="0.25">
      <c r="A45" s="5" t="s">
        <v>30</v>
      </c>
      <c r="B45" s="15">
        <v>0</v>
      </c>
      <c r="C45" s="15">
        <v>0</v>
      </c>
      <c r="D45" s="15">
        <v>0</v>
      </c>
      <c r="E45" s="15">
        <v>27.3</v>
      </c>
      <c r="F45" s="15">
        <v>0</v>
      </c>
      <c r="G45" s="15">
        <v>12.4</v>
      </c>
      <c r="H45" s="15">
        <v>3.2</v>
      </c>
      <c r="I45" s="15">
        <v>19.5</v>
      </c>
      <c r="J45" s="15">
        <v>6.1</v>
      </c>
      <c r="K45" s="16">
        <v>14</v>
      </c>
      <c r="L45" s="16">
        <v>2</v>
      </c>
      <c r="M45" s="16">
        <v>0</v>
      </c>
      <c r="N45" s="16">
        <v>2</v>
      </c>
      <c r="O45" s="16">
        <v>32</v>
      </c>
      <c r="P45" s="16">
        <v>24</v>
      </c>
      <c r="Q45" s="16">
        <v>29</v>
      </c>
      <c r="R45" s="16">
        <v>1</v>
      </c>
    </row>
    <row r="46" spans="1:18" x14ac:dyDescent="0.25">
      <c r="A46" s="12" t="s">
        <v>31</v>
      </c>
      <c r="B46" s="13">
        <f>SUM(B47:B49)</f>
        <v>199.5</v>
      </c>
      <c r="C46" s="13">
        <f t="shared" ref="C46:H46" si="19">SUM(C47:C49)</f>
        <v>32.1</v>
      </c>
      <c r="D46" s="13">
        <f t="shared" si="19"/>
        <v>50.5</v>
      </c>
      <c r="E46" s="13">
        <f t="shared" si="19"/>
        <v>24.1</v>
      </c>
      <c r="F46" s="13">
        <f t="shared" si="19"/>
        <v>349.29999999999995</v>
      </c>
      <c r="G46" s="13">
        <f t="shared" si="19"/>
        <v>334</v>
      </c>
      <c r="H46" s="13">
        <f t="shared" si="19"/>
        <v>56.699999999999996</v>
      </c>
      <c r="I46" s="13">
        <f t="shared" ref="I46:R46" si="20">SUM(I47:I49)</f>
        <v>271.90000000000003</v>
      </c>
      <c r="J46" s="13">
        <f t="shared" si="20"/>
        <v>196.3</v>
      </c>
      <c r="K46" s="14">
        <f t="shared" si="20"/>
        <v>962</v>
      </c>
      <c r="L46" s="14">
        <f t="shared" si="20"/>
        <v>715</v>
      </c>
      <c r="M46" s="14">
        <f t="shared" si="20"/>
        <v>349</v>
      </c>
      <c r="N46" s="14">
        <f t="shared" si="20"/>
        <v>314</v>
      </c>
      <c r="O46" s="14">
        <f t="shared" ref="O46:Q46" si="21">SUM(O47:O49)</f>
        <v>735</v>
      </c>
      <c r="P46" s="14">
        <f t="shared" si="21"/>
        <v>502</v>
      </c>
      <c r="Q46" s="14">
        <f t="shared" si="21"/>
        <v>670</v>
      </c>
      <c r="R46" s="14">
        <f t="shared" si="20"/>
        <v>40</v>
      </c>
    </row>
    <row r="47" spans="1:18" x14ac:dyDescent="0.25">
      <c r="A47" s="5" t="s">
        <v>61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5">
        <v>6.7</v>
      </c>
      <c r="J47" s="15">
        <v>0</v>
      </c>
      <c r="K47" s="16">
        <v>5</v>
      </c>
      <c r="L47" s="16">
        <v>4</v>
      </c>
      <c r="M47" s="16">
        <v>21</v>
      </c>
      <c r="N47" s="16">
        <v>1</v>
      </c>
      <c r="O47" s="16">
        <v>0</v>
      </c>
      <c r="P47" s="16">
        <v>8</v>
      </c>
      <c r="Q47" s="16">
        <v>2</v>
      </c>
      <c r="R47" s="16">
        <v>0</v>
      </c>
    </row>
    <row r="48" spans="1:18" x14ac:dyDescent="0.25">
      <c r="A48" s="5" t="s">
        <v>32</v>
      </c>
      <c r="B48" s="15">
        <v>193</v>
      </c>
      <c r="C48" s="15">
        <v>9.8000000000000007</v>
      </c>
      <c r="D48" s="15">
        <v>40.299999999999997</v>
      </c>
      <c r="E48" s="15">
        <v>23.1</v>
      </c>
      <c r="F48" s="15">
        <v>125.6</v>
      </c>
      <c r="G48" s="15">
        <v>289.7</v>
      </c>
      <c r="H48" s="15">
        <v>42.8</v>
      </c>
      <c r="I48" s="15">
        <v>252.4</v>
      </c>
      <c r="J48" s="15">
        <v>164.1</v>
      </c>
      <c r="K48" s="16">
        <v>198</v>
      </c>
      <c r="L48" s="16">
        <v>193</v>
      </c>
      <c r="M48" s="16">
        <v>250</v>
      </c>
      <c r="N48" s="16">
        <v>298</v>
      </c>
      <c r="O48" s="16">
        <v>532</v>
      </c>
      <c r="P48" s="16">
        <v>194</v>
      </c>
      <c r="Q48" s="16">
        <v>389</v>
      </c>
      <c r="R48" s="16">
        <v>32</v>
      </c>
    </row>
    <row r="49" spans="1:18" x14ac:dyDescent="0.25">
      <c r="A49" s="5" t="s">
        <v>33</v>
      </c>
      <c r="B49" s="15">
        <v>6.5</v>
      </c>
      <c r="C49" s="15">
        <v>22.3</v>
      </c>
      <c r="D49" s="15">
        <v>10.199999999999999</v>
      </c>
      <c r="E49" s="15">
        <v>1</v>
      </c>
      <c r="F49" s="15">
        <v>223.7</v>
      </c>
      <c r="G49" s="15">
        <v>44.3</v>
      </c>
      <c r="H49" s="15">
        <v>13.9</v>
      </c>
      <c r="I49" s="15">
        <v>12.8</v>
      </c>
      <c r="J49" s="15">
        <v>32.200000000000003</v>
      </c>
      <c r="K49" s="16">
        <v>759</v>
      </c>
      <c r="L49" s="16">
        <v>518</v>
      </c>
      <c r="M49" s="16">
        <v>78</v>
      </c>
      <c r="N49" s="16">
        <v>15</v>
      </c>
      <c r="O49" s="16">
        <v>203</v>
      </c>
      <c r="P49" s="16">
        <v>300</v>
      </c>
      <c r="Q49" s="16">
        <v>279</v>
      </c>
      <c r="R49" s="16">
        <v>8</v>
      </c>
    </row>
    <row r="50" spans="1:18" x14ac:dyDescent="0.25">
      <c r="A50" s="12" t="s">
        <v>34</v>
      </c>
      <c r="B50" s="13">
        <f t="shared" ref="B50:C50" si="22">SUM(B51:B54)</f>
        <v>55.2</v>
      </c>
      <c r="C50" s="13">
        <f t="shared" si="22"/>
        <v>67</v>
      </c>
      <c r="D50" s="13">
        <f>SUM(D51:D54)</f>
        <v>28.1</v>
      </c>
      <c r="E50" s="13">
        <f>SUM(E51:E54)</f>
        <v>83.8</v>
      </c>
      <c r="F50" s="13">
        <f>SUM(F51:F54)</f>
        <v>33.6</v>
      </c>
      <c r="G50" s="13">
        <f t="shared" ref="G50:H50" si="23">SUM(G51:G54)</f>
        <v>12</v>
      </c>
      <c r="H50" s="13">
        <f t="shared" si="23"/>
        <v>4.3000000000000007</v>
      </c>
      <c r="I50" s="13">
        <f t="shared" ref="I50:R50" si="24">SUM(I51:I54)</f>
        <v>6</v>
      </c>
      <c r="J50" s="13">
        <f t="shared" si="24"/>
        <v>187.1</v>
      </c>
      <c r="K50" s="14">
        <f t="shared" si="24"/>
        <v>96</v>
      </c>
      <c r="L50" s="14">
        <f t="shared" si="24"/>
        <v>50</v>
      </c>
      <c r="M50" s="14">
        <f t="shared" si="24"/>
        <v>56</v>
      </c>
      <c r="N50" s="14">
        <f t="shared" si="24"/>
        <v>28</v>
      </c>
      <c r="O50" s="14">
        <f t="shared" ref="O50:Q50" si="25">SUM(O51:O54)</f>
        <v>47</v>
      </c>
      <c r="P50" s="14">
        <f t="shared" si="25"/>
        <v>221</v>
      </c>
      <c r="Q50" s="14">
        <f t="shared" si="25"/>
        <v>29</v>
      </c>
      <c r="R50" s="14">
        <f t="shared" si="24"/>
        <v>5</v>
      </c>
    </row>
    <row r="51" spans="1:18" x14ac:dyDescent="0.25">
      <c r="A51" s="5" t="s">
        <v>35</v>
      </c>
      <c r="B51" s="15">
        <v>4.5</v>
      </c>
      <c r="C51" s="15">
        <v>1.4</v>
      </c>
      <c r="D51" s="15">
        <v>22.5</v>
      </c>
      <c r="E51" s="15">
        <v>83.8</v>
      </c>
      <c r="F51" s="15">
        <v>32.9</v>
      </c>
      <c r="G51" s="15">
        <v>12</v>
      </c>
      <c r="H51" s="15">
        <v>0</v>
      </c>
      <c r="I51" s="15">
        <v>0</v>
      </c>
      <c r="J51" s="15">
        <v>4.8</v>
      </c>
      <c r="K51" s="16">
        <v>27</v>
      </c>
      <c r="L51" s="16">
        <v>3</v>
      </c>
      <c r="M51" s="16">
        <v>14</v>
      </c>
      <c r="N51" s="16">
        <v>15</v>
      </c>
      <c r="O51" s="16">
        <v>20</v>
      </c>
      <c r="P51" s="16">
        <v>13</v>
      </c>
      <c r="Q51" s="16">
        <v>19</v>
      </c>
      <c r="R51" s="16">
        <v>4</v>
      </c>
    </row>
    <row r="52" spans="1:18" x14ac:dyDescent="0.25">
      <c r="A52" s="5" t="s">
        <v>65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177.2</v>
      </c>
      <c r="K52" s="16">
        <v>0</v>
      </c>
      <c r="L52" s="16">
        <v>2</v>
      </c>
      <c r="M52" s="16">
        <v>0</v>
      </c>
      <c r="N52" s="16">
        <v>0</v>
      </c>
      <c r="O52" s="16">
        <v>3</v>
      </c>
      <c r="P52" s="16">
        <v>165</v>
      </c>
      <c r="Q52" s="16">
        <v>0</v>
      </c>
      <c r="R52" s="16">
        <v>0</v>
      </c>
    </row>
    <row r="53" spans="1:18" x14ac:dyDescent="0.25">
      <c r="A53" s="5" t="s">
        <v>36</v>
      </c>
      <c r="B53" s="15">
        <v>0</v>
      </c>
      <c r="C53" s="15">
        <v>65.599999999999994</v>
      </c>
      <c r="D53" s="15">
        <v>0</v>
      </c>
      <c r="E53" s="15">
        <v>0</v>
      </c>
      <c r="F53" s="15">
        <v>0</v>
      </c>
      <c r="G53" s="15">
        <v>0</v>
      </c>
      <c r="H53" s="15">
        <v>2.2000000000000002</v>
      </c>
      <c r="I53" s="15">
        <v>3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</row>
    <row r="54" spans="1:18" x14ac:dyDescent="0.25">
      <c r="A54" s="5" t="s">
        <v>37</v>
      </c>
      <c r="B54" s="15">
        <v>50.7</v>
      </c>
      <c r="C54" s="15">
        <v>0</v>
      </c>
      <c r="D54" s="15">
        <v>5.6</v>
      </c>
      <c r="E54" s="15">
        <v>0</v>
      </c>
      <c r="F54" s="15">
        <v>0.7</v>
      </c>
      <c r="G54" s="15">
        <v>0</v>
      </c>
      <c r="H54" s="15">
        <v>2.1</v>
      </c>
      <c r="I54" s="15">
        <v>3</v>
      </c>
      <c r="J54" s="15">
        <v>5.0999999999999996</v>
      </c>
      <c r="K54" s="16">
        <v>69</v>
      </c>
      <c r="L54" s="16">
        <v>45</v>
      </c>
      <c r="M54" s="16">
        <v>42</v>
      </c>
      <c r="N54" s="16">
        <v>13</v>
      </c>
      <c r="O54" s="16">
        <v>24</v>
      </c>
      <c r="P54" s="16">
        <v>43</v>
      </c>
      <c r="Q54" s="16">
        <v>10</v>
      </c>
      <c r="R54" s="16">
        <v>1</v>
      </c>
    </row>
    <row r="55" spans="1:18" ht="16.899999999999999" customHeight="1" x14ac:dyDescent="0.25">
      <c r="A55" s="12" t="s">
        <v>38</v>
      </c>
      <c r="B55" s="13">
        <f t="shared" ref="B55:C55" si="26">SUM(B56:B57)</f>
        <v>0</v>
      </c>
      <c r="C55" s="13">
        <f t="shared" si="26"/>
        <v>0</v>
      </c>
      <c r="D55" s="13">
        <f>SUM(D56:D57)</f>
        <v>4</v>
      </c>
      <c r="E55" s="13">
        <f>SUM(E56:E57)</f>
        <v>68.600000000000009</v>
      </c>
      <c r="F55" s="13">
        <f>SUM(F56:F57)</f>
        <v>17.600000000000001</v>
      </c>
      <c r="G55" s="13">
        <f t="shared" ref="G55:J55" si="27">SUM(G56:G57)</f>
        <v>1.8</v>
      </c>
      <c r="H55" s="13">
        <f t="shared" si="27"/>
        <v>12.3</v>
      </c>
      <c r="I55" s="13">
        <f t="shared" si="27"/>
        <v>10.1</v>
      </c>
      <c r="J55" s="13">
        <f t="shared" si="27"/>
        <v>28.3</v>
      </c>
      <c r="K55" s="14">
        <f t="shared" ref="K55:L55" si="28">SUM(K56:K57)</f>
        <v>13</v>
      </c>
      <c r="L55" s="14">
        <f t="shared" si="28"/>
        <v>7</v>
      </c>
      <c r="M55" s="14">
        <f t="shared" ref="M55:R55" si="29">SUM(M56:M57)</f>
        <v>0</v>
      </c>
      <c r="N55" s="14">
        <f t="shared" si="29"/>
        <v>17</v>
      </c>
      <c r="O55" s="14">
        <f t="shared" ref="O55:Q55" si="30">SUM(O56:O57)</f>
        <v>113</v>
      </c>
      <c r="P55" s="14">
        <f t="shared" si="30"/>
        <v>30</v>
      </c>
      <c r="Q55" s="14">
        <f t="shared" si="30"/>
        <v>43</v>
      </c>
      <c r="R55" s="14">
        <f t="shared" si="29"/>
        <v>5</v>
      </c>
    </row>
    <row r="56" spans="1:18" x14ac:dyDescent="0.25">
      <c r="A56" s="5" t="s">
        <v>39</v>
      </c>
      <c r="B56" s="15">
        <v>0</v>
      </c>
      <c r="C56" s="15">
        <v>0</v>
      </c>
      <c r="D56" s="15">
        <v>2.9</v>
      </c>
      <c r="E56" s="15">
        <v>1.9</v>
      </c>
      <c r="F56" s="15">
        <v>1.6</v>
      </c>
      <c r="G56" s="15">
        <v>0.9</v>
      </c>
      <c r="H56" s="15">
        <v>12.3</v>
      </c>
      <c r="I56" s="15">
        <v>10.1</v>
      </c>
      <c r="J56" s="15">
        <v>9.3000000000000007</v>
      </c>
      <c r="K56" s="16">
        <v>13</v>
      </c>
      <c r="L56" s="16">
        <v>7</v>
      </c>
      <c r="M56" s="16">
        <v>0</v>
      </c>
      <c r="N56" s="16">
        <v>17</v>
      </c>
      <c r="O56" s="16">
        <v>86</v>
      </c>
      <c r="P56" s="16">
        <v>30</v>
      </c>
      <c r="Q56" s="16">
        <v>38</v>
      </c>
      <c r="R56" s="16">
        <v>1</v>
      </c>
    </row>
    <row r="57" spans="1:18" x14ac:dyDescent="0.25">
      <c r="A57" s="5" t="s">
        <v>40</v>
      </c>
      <c r="B57" s="15">
        <v>0</v>
      </c>
      <c r="C57" s="15">
        <v>0</v>
      </c>
      <c r="D57" s="15">
        <v>1.1000000000000001</v>
      </c>
      <c r="E57" s="15">
        <v>66.7</v>
      </c>
      <c r="F57" s="15">
        <v>16</v>
      </c>
      <c r="G57" s="15">
        <v>0.9</v>
      </c>
      <c r="H57" s="15">
        <v>0</v>
      </c>
      <c r="I57" s="15">
        <v>0</v>
      </c>
      <c r="J57" s="15">
        <v>19</v>
      </c>
      <c r="K57" s="16">
        <v>0</v>
      </c>
      <c r="L57" s="16">
        <v>0</v>
      </c>
      <c r="M57" s="16">
        <v>0</v>
      </c>
      <c r="N57" s="16">
        <v>0</v>
      </c>
      <c r="O57" s="16">
        <v>27</v>
      </c>
      <c r="P57" s="16">
        <v>0</v>
      </c>
      <c r="Q57" s="16">
        <v>5</v>
      </c>
      <c r="R57" s="16">
        <v>4</v>
      </c>
    </row>
    <row r="58" spans="1:18" x14ac:dyDescent="0.25">
      <c r="A58" s="12" t="s">
        <v>41</v>
      </c>
      <c r="B58" s="13">
        <f t="shared" ref="B58:C58" si="31">SUM(B59:B64)</f>
        <v>2001.1</v>
      </c>
      <c r="C58" s="13">
        <f t="shared" si="31"/>
        <v>181.29999999999998</v>
      </c>
      <c r="D58" s="13">
        <f>SUM(D59:D64)</f>
        <v>209.10000000000002</v>
      </c>
      <c r="E58" s="13">
        <f>SUM(E59:E64)</f>
        <v>99.899999999999991</v>
      </c>
      <c r="F58" s="13">
        <f>SUM(F59:F64)</f>
        <v>42.5</v>
      </c>
      <c r="G58" s="13">
        <f t="shared" ref="G58:J58" si="32">SUM(G59:G64)</f>
        <v>1604.8</v>
      </c>
      <c r="H58" s="13">
        <f t="shared" si="32"/>
        <v>1481.8</v>
      </c>
      <c r="I58" s="13">
        <f t="shared" si="32"/>
        <v>1810.3</v>
      </c>
      <c r="J58" s="13">
        <f t="shared" si="32"/>
        <v>2954.7999999999997</v>
      </c>
      <c r="K58" s="14">
        <f t="shared" ref="K58:L58" si="33">SUM(K59:K64)</f>
        <v>2404</v>
      </c>
      <c r="L58" s="14">
        <f t="shared" si="33"/>
        <v>145</v>
      </c>
      <c r="M58" s="14">
        <f t="shared" ref="M58:R58" si="34">SUM(M59:M64)</f>
        <v>190</v>
      </c>
      <c r="N58" s="14">
        <f t="shared" si="34"/>
        <v>424</v>
      </c>
      <c r="O58" s="14">
        <f t="shared" ref="O58:Q58" si="35">SUM(O59:O64)</f>
        <v>1067</v>
      </c>
      <c r="P58" s="14">
        <f t="shared" si="35"/>
        <v>2143</v>
      </c>
      <c r="Q58" s="14">
        <f t="shared" si="35"/>
        <v>1098</v>
      </c>
      <c r="R58" s="14">
        <f t="shared" si="34"/>
        <v>160</v>
      </c>
    </row>
    <row r="59" spans="1:18" x14ac:dyDescent="0.25">
      <c r="A59" s="5" t="s">
        <v>42</v>
      </c>
      <c r="B59" s="15">
        <v>0</v>
      </c>
      <c r="C59" s="15">
        <v>0</v>
      </c>
      <c r="D59" s="15">
        <v>23.4</v>
      </c>
      <c r="E59" s="15">
        <v>1</v>
      </c>
      <c r="F59" s="15">
        <v>0</v>
      </c>
      <c r="G59" s="15">
        <v>1.9</v>
      </c>
      <c r="H59" s="15">
        <v>0</v>
      </c>
      <c r="I59" s="15">
        <v>0</v>
      </c>
      <c r="J59" s="15">
        <v>0</v>
      </c>
      <c r="K59" s="16">
        <v>0</v>
      </c>
      <c r="L59" s="16">
        <v>14</v>
      </c>
      <c r="M59" s="16">
        <v>0</v>
      </c>
      <c r="N59" s="16">
        <v>10</v>
      </c>
      <c r="O59" s="16">
        <v>0</v>
      </c>
      <c r="P59" s="16">
        <v>0</v>
      </c>
      <c r="Q59" s="16">
        <v>0</v>
      </c>
      <c r="R59" s="16">
        <v>0</v>
      </c>
    </row>
    <row r="60" spans="1:18" ht="27.75" customHeight="1" x14ac:dyDescent="0.25">
      <c r="A60" s="6" t="s">
        <v>43</v>
      </c>
      <c r="B60" s="15">
        <v>0</v>
      </c>
      <c r="C60" s="15">
        <v>0</v>
      </c>
      <c r="D60" s="15">
        <v>0</v>
      </c>
      <c r="E60" s="15">
        <v>3.2</v>
      </c>
      <c r="F60" s="15">
        <v>0</v>
      </c>
      <c r="G60" s="15">
        <v>5</v>
      </c>
      <c r="H60" s="15">
        <v>0</v>
      </c>
      <c r="I60" s="15">
        <v>0</v>
      </c>
      <c r="J60" s="15">
        <v>4</v>
      </c>
      <c r="K60" s="16">
        <v>0</v>
      </c>
      <c r="L60" s="16">
        <v>0</v>
      </c>
      <c r="M60" s="16">
        <v>0</v>
      </c>
      <c r="N60" s="16">
        <v>0</v>
      </c>
      <c r="O60" s="16">
        <v>185</v>
      </c>
      <c r="P60" s="16">
        <v>0</v>
      </c>
      <c r="Q60" s="16">
        <v>1</v>
      </c>
      <c r="R60" s="16">
        <v>0</v>
      </c>
    </row>
    <row r="61" spans="1:18" x14ac:dyDescent="0.25">
      <c r="A61" s="5" t="s">
        <v>44</v>
      </c>
      <c r="B61" s="15">
        <v>0</v>
      </c>
      <c r="C61" s="15">
        <v>23.2</v>
      </c>
      <c r="D61" s="15">
        <v>0</v>
      </c>
      <c r="E61" s="15">
        <v>0</v>
      </c>
      <c r="F61" s="15">
        <v>5.8</v>
      </c>
      <c r="G61" s="15">
        <v>4</v>
      </c>
      <c r="H61" s="15">
        <v>2.2999999999999998</v>
      </c>
      <c r="I61" s="15">
        <v>0</v>
      </c>
      <c r="J61" s="15">
        <v>0</v>
      </c>
      <c r="K61" s="16">
        <v>0</v>
      </c>
      <c r="L61" s="16">
        <v>0</v>
      </c>
      <c r="M61" s="16">
        <v>0</v>
      </c>
      <c r="N61" s="16">
        <v>2</v>
      </c>
      <c r="O61" s="16">
        <v>1</v>
      </c>
      <c r="P61" s="16">
        <v>0</v>
      </c>
      <c r="Q61" s="16">
        <v>5</v>
      </c>
      <c r="R61" s="16">
        <v>0</v>
      </c>
    </row>
    <row r="62" spans="1:18" x14ac:dyDescent="0.25">
      <c r="A62" s="5" t="s">
        <v>45</v>
      </c>
      <c r="B62" s="15">
        <v>1971.5</v>
      </c>
      <c r="C62" s="15">
        <v>149</v>
      </c>
      <c r="D62" s="15">
        <v>108.4</v>
      </c>
      <c r="E62" s="15">
        <v>84.8</v>
      </c>
      <c r="F62" s="15">
        <v>27.8</v>
      </c>
      <c r="G62" s="15">
        <v>1555</v>
      </c>
      <c r="H62" s="15">
        <v>1459.6</v>
      </c>
      <c r="I62" s="15">
        <v>1784.5</v>
      </c>
      <c r="J62" s="15">
        <v>2922.5</v>
      </c>
      <c r="K62" s="16">
        <v>2369</v>
      </c>
      <c r="L62" s="16">
        <v>114</v>
      </c>
      <c r="M62" s="16">
        <v>154</v>
      </c>
      <c r="N62" s="16">
        <v>399</v>
      </c>
      <c r="O62" s="16">
        <v>683</v>
      </c>
      <c r="P62" s="16">
        <v>1674</v>
      </c>
      <c r="Q62" s="16">
        <v>804</v>
      </c>
      <c r="R62" s="16">
        <v>154</v>
      </c>
    </row>
    <row r="63" spans="1:18" x14ac:dyDescent="0.25">
      <c r="A63" s="5" t="s">
        <v>46</v>
      </c>
      <c r="B63" s="15">
        <v>29.6</v>
      </c>
      <c r="C63" s="15">
        <v>9.1</v>
      </c>
      <c r="D63" s="15">
        <v>77.3</v>
      </c>
      <c r="E63" s="15">
        <v>9.6</v>
      </c>
      <c r="F63" s="15">
        <v>8.9</v>
      </c>
      <c r="G63" s="15">
        <v>27.8</v>
      </c>
      <c r="H63" s="15">
        <v>5</v>
      </c>
      <c r="I63" s="15">
        <v>12.7</v>
      </c>
      <c r="J63" s="15">
        <v>27.7</v>
      </c>
      <c r="K63" s="16">
        <v>35</v>
      </c>
      <c r="L63" s="16">
        <v>17</v>
      </c>
      <c r="M63" s="16">
        <v>36</v>
      </c>
      <c r="N63" s="16">
        <v>13</v>
      </c>
      <c r="O63" s="16">
        <v>194</v>
      </c>
      <c r="P63" s="16">
        <v>469</v>
      </c>
      <c r="Q63" s="16">
        <v>283</v>
      </c>
      <c r="R63" s="16">
        <v>6</v>
      </c>
    </row>
    <row r="64" spans="1:18" x14ac:dyDescent="0.25">
      <c r="A64" s="5" t="s">
        <v>47</v>
      </c>
      <c r="B64" s="15">
        <v>0</v>
      </c>
      <c r="C64" s="15">
        <v>0</v>
      </c>
      <c r="D64" s="15">
        <v>0</v>
      </c>
      <c r="E64" s="15">
        <v>1.3</v>
      </c>
      <c r="F64" s="15">
        <v>0</v>
      </c>
      <c r="G64" s="15">
        <v>11.1</v>
      </c>
      <c r="H64" s="15">
        <v>14.9</v>
      </c>
      <c r="I64" s="15">
        <v>13.1</v>
      </c>
      <c r="J64" s="15">
        <v>0.6</v>
      </c>
      <c r="K64" s="16">
        <v>0</v>
      </c>
      <c r="L64" s="16"/>
      <c r="M64" s="16">
        <v>0</v>
      </c>
      <c r="N64" s="16">
        <v>0</v>
      </c>
      <c r="O64" s="16">
        <v>4</v>
      </c>
      <c r="P64" s="16">
        <v>0</v>
      </c>
      <c r="Q64" s="16">
        <v>5</v>
      </c>
      <c r="R64" s="16">
        <v>0</v>
      </c>
    </row>
    <row r="65" spans="1:18" x14ac:dyDescent="0.25">
      <c r="A65" s="12" t="s">
        <v>48</v>
      </c>
      <c r="B65" s="13">
        <f t="shared" ref="B65:C65" si="36">SUM(B66:B68)</f>
        <v>2479.8000000000002</v>
      </c>
      <c r="C65" s="13">
        <f t="shared" si="36"/>
        <v>798.49999999999989</v>
      </c>
      <c r="D65" s="13">
        <f>SUM(D66:D68)</f>
        <v>2760.8</v>
      </c>
      <c r="E65" s="13">
        <f>SUM(E66:E68)</f>
        <v>2025.8</v>
      </c>
      <c r="F65" s="13">
        <f>SUM(F66:F68)</f>
        <v>1907.9</v>
      </c>
      <c r="G65" s="13">
        <f t="shared" ref="G65:J65" si="37">SUM(G66:G68)</f>
        <v>3322.8</v>
      </c>
      <c r="H65" s="13">
        <f t="shared" si="37"/>
        <v>2225.2999999999997</v>
      </c>
      <c r="I65" s="13">
        <f t="shared" si="37"/>
        <v>7453.8</v>
      </c>
      <c r="J65" s="13">
        <f t="shared" si="37"/>
        <v>3918.3999999999996</v>
      </c>
      <c r="K65" s="14">
        <f t="shared" ref="K65:L65" si="38">SUM(K66:K68)</f>
        <v>4276</v>
      </c>
      <c r="L65" s="14">
        <f t="shared" si="38"/>
        <v>3570</v>
      </c>
      <c r="M65" s="14">
        <f t="shared" ref="M65:R65" si="39">SUM(M66:M68)</f>
        <v>6830</v>
      </c>
      <c r="N65" s="14">
        <f t="shared" si="39"/>
        <v>2126</v>
      </c>
      <c r="O65" s="14">
        <f t="shared" ref="O65:Q65" si="40">SUM(O66:O68)</f>
        <v>2463</v>
      </c>
      <c r="P65" s="14">
        <f t="shared" si="40"/>
        <v>2448</v>
      </c>
      <c r="Q65" s="14">
        <f t="shared" si="40"/>
        <v>5549</v>
      </c>
      <c r="R65" s="14">
        <f t="shared" si="39"/>
        <v>1749</v>
      </c>
    </row>
    <row r="66" spans="1:18" ht="25.5" x14ac:dyDescent="0.25">
      <c r="A66" s="6" t="s">
        <v>49</v>
      </c>
      <c r="B66" s="15">
        <v>1596</v>
      </c>
      <c r="C66" s="15">
        <f>756.8+9.9</f>
        <v>766.69999999999993</v>
      </c>
      <c r="D66" s="15">
        <v>1450.6</v>
      </c>
      <c r="E66" s="15">
        <v>1516.1</v>
      </c>
      <c r="F66" s="15">
        <v>975.5</v>
      </c>
      <c r="G66" s="15">
        <v>3107.8</v>
      </c>
      <c r="H66" s="15">
        <v>1868.6</v>
      </c>
      <c r="I66" s="15">
        <v>6912.7</v>
      </c>
      <c r="J66" s="15">
        <v>3238.1</v>
      </c>
      <c r="K66" s="16">
        <v>3415</v>
      </c>
      <c r="L66" s="16">
        <v>3047</v>
      </c>
      <c r="M66" s="16">
        <v>6635</v>
      </c>
      <c r="N66" s="16">
        <v>1759</v>
      </c>
      <c r="O66" s="16">
        <v>2181</v>
      </c>
      <c r="P66" s="16">
        <v>1996</v>
      </c>
      <c r="Q66" s="16">
        <v>4410</v>
      </c>
      <c r="R66" s="16">
        <v>1671</v>
      </c>
    </row>
    <row r="67" spans="1:18" x14ac:dyDescent="0.25">
      <c r="A67" s="5" t="s">
        <v>50</v>
      </c>
      <c r="B67" s="15">
        <v>883.8</v>
      </c>
      <c r="C67" s="15">
        <v>31.8</v>
      </c>
      <c r="D67" s="15">
        <v>1310.2</v>
      </c>
      <c r="E67" s="15">
        <v>508.8</v>
      </c>
      <c r="F67" s="15">
        <v>932.4</v>
      </c>
      <c r="G67" s="15">
        <v>66.3</v>
      </c>
      <c r="H67" s="15">
        <v>356.7</v>
      </c>
      <c r="I67" s="15">
        <v>523.1</v>
      </c>
      <c r="J67" s="15">
        <v>540.29999999999995</v>
      </c>
      <c r="K67" s="16">
        <v>773</v>
      </c>
      <c r="L67" s="16">
        <v>426</v>
      </c>
      <c r="M67" s="16">
        <v>100</v>
      </c>
      <c r="N67" s="16">
        <v>267</v>
      </c>
      <c r="O67" s="16">
        <v>257</v>
      </c>
      <c r="P67" s="16">
        <v>377</v>
      </c>
      <c r="Q67" s="16">
        <v>1102</v>
      </c>
      <c r="R67" s="16">
        <v>63</v>
      </c>
    </row>
    <row r="68" spans="1:18" x14ac:dyDescent="0.25">
      <c r="A68" s="5" t="s">
        <v>51</v>
      </c>
      <c r="B68" s="15">
        <v>0</v>
      </c>
      <c r="C68" s="15">
        <v>0</v>
      </c>
      <c r="D68" s="15">
        <v>0</v>
      </c>
      <c r="E68" s="15">
        <v>0.9</v>
      </c>
      <c r="F68" s="15">
        <v>0</v>
      </c>
      <c r="G68" s="15">
        <v>148.69999999999999</v>
      </c>
      <c r="H68" s="15">
        <v>0</v>
      </c>
      <c r="I68" s="15">
        <v>18</v>
      </c>
      <c r="J68" s="15">
        <v>140</v>
      </c>
      <c r="K68" s="16">
        <v>88</v>
      </c>
      <c r="L68" s="16">
        <v>97</v>
      </c>
      <c r="M68" s="16">
        <v>95</v>
      </c>
      <c r="N68" s="16">
        <v>100</v>
      </c>
      <c r="O68" s="16">
        <v>25</v>
      </c>
      <c r="P68" s="16">
        <v>75</v>
      </c>
      <c r="Q68" s="16">
        <v>37</v>
      </c>
      <c r="R68" s="16">
        <v>15</v>
      </c>
    </row>
    <row r="69" spans="1:18" x14ac:dyDescent="0.25">
      <c r="A69" s="12" t="s">
        <v>52</v>
      </c>
      <c r="B69" s="13">
        <v>25.1</v>
      </c>
      <c r="C69" s="13">
        <v>39.799999999999997</v>
      </c>
      <c r="D69" s="13">
        <v>151.4</v>
      </c>
      <c r="E69" s="13">
        <v>304.39999999999998</v>
      </c>
      <c r="F69" s="13">
        <v>714.7</v>
      </c>
      <c r="G69" s="13">
        <v>765.5</v>
      </c>
      <c r="H69" s="13">
        <v>659.2</v>
      </c>
      <c r="I69" s="13">
        <v>454.9</v>
      </c>
      <c r="J69" s="13">
        <v>266.39999999999998</v>
      </c>
      <c r="K69" s="14">
        <v>141</v>
      </c>
      <c r="L69" s="14">
        <v>228</v>
      </c>
      <c r="M69" s="14">
        <v>246</v>
      </c>
      <c r="N69" s="14">
        <v>386</v>
      </c>
      <c r="O69" s="14">
        <v>362</v>
      </c>
      <c r="P69" s="14">
        <v>277</v>
      </c>
      <c r="Q69" s="14">
        <v>373</v>
      </c>
      <c r="R69" s="14">
        <v>151</v>
      </c>
    </row>
    <row r="70" spans="1:18" x14ac:dyDescent="0.25">
      <c r="A70" s="12" t="s">
        <v>53</v>
      </c>
      <c r="B70" s="13">
        <f t="shared" ref="B70:R70" si="41">SUM(B71:B75)</f>
        <v>24.5</v>
      </c>
      <c r="C70" s="13">
        <f t="shared" si="41"/>
        <v>125</v>
      </c>
      <c r="D70" s="13">
        <f t="shared" si="41"/>
        <v>56.5</v>
      </c>
      <c r="E70" s="13">
        <f t="shared" si="41"/>
        <v>19.2</v>
      </c>
      <c r="F70" s="13">
        <f t="shared" si="41"/>
        <v>9.1</v>
      </c>
      <c r="G70" s="13">
        <f t="shared" si="41"/>
        <v>84.300000000000011</v>
      </c>
      <c r="H70" s="13">
        <f t="shared" si="41"/>
        <v>52.1</v>
      </c>
      <c r="I70" s="13">
        <f t="shared" si="41"/>
        <v>18.7</v>
      </c>
      <c r="J70" s="13">
        <f t="shared" si="41"/>
        <v>11</v>
      </c>
      <c r="K70" s="14">
        <f t="shared" si="41"/>
        <v>16</v>
      </c>
      <c r="L70" s="14">
        <f t="shared" si="41"/>
        <v>64</v>
      </c>
      <c r="M70" s="14">
        <f t="shared" si="41"/>
        <v>178</v>
      </c>
      <c r="N70" s="14">
        <f t="shared" si="41"/>
        <v>35</v>
      </c>
      <c r="O70" s="14">
        <f t="shared" si="41"/>
        <v>66</v>
      </c>
      <c r="P70" s="14">
        <f t="shared" ref="P70" si="42">SUM(P71:P75)</f>
        <v>78</v>
      </c>
      <c r="Q70" s="14">
        <f t="shared" ref="Q70" si="43">SUM(Q71:Q75)</f>
        <v>73</v>
      </c>
      <c r="R70" s="14">
        <f t="shared" si="41"/>
        <v>17</v>
      </c>
    </row>
    <row r="71" spans="1:18" x14ac:dyDescent="0.25">
      <c r="A71" s="5" t="s">
        <v>54</v>
      </c>
      <c r="B71" s="15">
        <v>0</v>
      </c>
      <c r="C71" s="15">
        <v>0</v>
      </c>
      <c r="D71" s="15">
        <v>0</v>
      </c>
      <c r="E71" s="15">
        <v>7.8</v>
      </c>
      <c r="F71" s="15">
        <v>4.2</v>
      </c>
      <c r="G71" s="15">
        <v>1</v>
      </c>
      <c r="H71" s="15">
        <v>0</v>
      </c>
      <c r="I71" s="15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6</v>
      </c>
      <c r="Q71" s="16">
        <v>0</v>
      </c>
      <c r="R71" s="16">
        <v>1</v>
      </c>
    </row>
    <row r="72" spans="1:18" x14ac:dyDescent="0.25">
      <c r="A72" s="5" t="s">
        <v>55</v>
      </c>
      <c r="B72" s="15">
        <v>7.2</v>
      </c>
      <c r="C72" s="15">
        <v>125</v>
      </c>
      <c r="D72" s="15">
        <v>56.5</v>
      </c>
      <c r="E72" s="15">
        <v>0.8</v>
      </c>
      <c r="F72" s="15">
        <v>1</v>
      </c>
      <c r="G72" s="15">
        <v>27.8</v>
      </c>
      <c r="H72" s="15">
        <v>33.200000000000003</v>
      </c>
      <c r="I72" s="15">
        <v>7.7</v>
      </c>
      <c r="J72" s="15">
        <v>7.5</v>
      </c>
      <c r="K72" s="16">
        <v>8</v>
      </c>
      <c r="L72" s="16">
        <v>8</v>
      </c>
      <c r="M72" s="16">
        <v>4</v>
      </c>
      <c r="N72" s="16">
        <v>2</v>
      </c>
      <c r="O72" s="16">
        <v>46</v>
      </c>
      <c r="P72" s="16">
        <v>42</v>
      </c>
      <c r="Q72" s="16">
        <v>49</v>
      </c>
      <c r="R72" s="16">
        <v>2</v>
      </c>
    </row>
    <row r="73" spans="1:18" x14ac:dyDescent="0.25">
      <c r="A73" s="5" t="s">
        <v>56</v>
      </c>
      <c r="B73" s="15">
        <v>0.6</v>
      </c>
      <c r="C73" s="15">
        <v>0</v>
      </c>
      <c r="D73" s="15">
        <v>0</v>
      </c>
      <c r="E73" s="15">
        <v>8.9</v>
      </c>
      <c r="F73" s="15">
        <v>1.3</v>
      </c>
      <c r="G73" s="15">
        <v>45.1</v>
      </c>
      <c r="H73" s="15">
        <v>18.3</v>
      </c>
      <c r="I73" s="15">
        <v>3.3</v>
      </c>
      <c r="J73" s="15">
        <v>3.5</v>
      </c>
      <c r="K73" s="16">
        <v>4</v>
      </c>
      <c r="L73" s="16">
        <v>55</v>
      </c>
      <c r="M73" s="16">
        <v>174</v>
      </c>
      <c r="N73" s="16">
        <v>33</v>
      </c>
      <c r="O73" s="16">
        <v>13</v>
      </c>
      <c r="P73" s="16">
        <v>30</v>
      </c>
      <c r="Q73" s="16">
        <v>23</v>
      </c>
      <c r="R73" s="16">
        <v>13</v>
      </c>
    </row>
    <row r="74" spans="1:18" x14ac:dyDescent="0.25">
      <c r="A74" s="5" t="s">
        <v>64</v>
      </c>
      <c r="B74" s="15">
        <v>1.5</v>
      </c>
      <c r="C74" s="15">
        <v>0</v>
      </c>
      <c r="D74" s="15">
        <v>0</v>
      </c>
      <c r="E74" s="15">
        <v>0</v>
      </c>
      <c r="F74" s="15">
        <v>0.7</v>
      </c>
      <c r="G74" s="15">
        <v>0</v>
      </c>
      <c r="H74" s="15">
        <v>0.6</v>
      </c>
      <c r="I74" s="15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</row>
    <row r="75" spans="1:18" x14ac:dyDescent="0.25">
      <c r="A75" s="5" t="s">
        <v>57</v>
      </c>
      <c r="B75" s="15">
        <v>15.2</v>
      </c>
      <c r="C75" s="15">
        <v>0</v>
      </c>
      <c r="D75" s="15">
        <v>0</v>
      </c>
      <c r="E75" s="15">
        <v>1.7</v>
      </c>
      <c r="F75" s="15">
        <v>1.9</v>
      </c>
      <c r="G75" s="15">
        <v>10.4</v>
      </c>
      <c r="H75" s="15">
        <v>0</v>
      </c>
      <c r="I75" s="15">
        <v>7.7</v>
      </c>
      <c r="J75" s="15">
        <v>0</v>
      </c>
      <c r="K75" s="16">
        <v>4</v>
      </c>
      <c r="L75" s="16">
        <v>1</v>
      </c>
      <c r="M75" s="16">
        <v>0</v>
      </c>
      <c r="N75" s="16">
        <v>0</v>
      </c>
      <c r="O75" s="16">
        <v>7</v>
      </c>
      <c r="P75" s="16">
        <v>0</v>
      </c>
      <c r="Q75" s="16">
        <v>1</v>
      </c>
      <c r="R75" s="16">
        <v>1</v>
      </c>
    </row>
    <row r="76" spans="1:18" s="11" customFormat="1" ht="13.5" customHeight="1" x14ac:dyDescent="0.25">
      <c r="A76" s="12" t="s">
        <v>58</v>
      </c>
      <c r="B76" s="13">
        <v>7.6</v>
      </c>
      <c r="C76" s="13">
        <v>0</v>
      </c>
      <c r="D76" s="13">
        <v>0</v>
      </c>
      <c r="E76" s="13">
        <v>12</v>
      </c>
      <c r="F76" s="13">
        <v>92.3</v>
      </c>
      <c r="G76" s="13">
        <v>271.5</v>
      </c>
      <c r="H76" s="13">
        <v>199.1</v>
      </c>
      <c r="I76" s="13">
        <v>24</v>
      </c>
      <c r="J76" s="13">
        <v>71.400000000000006</v>
      </c>
      <c r="K76" s="14">
        <v>1274</v>
      </c>
      <c r="L76" s="14">
        <v>252</v>
      </c>
      <c r="M76" s="14">
        <v>1304</v>
      </c>
      <c r="N76" s="14">
        <v>1006</v>
      </c>
      <c r="O76" s="14">
        <v>302</v>
      </c>
      <c r="P76" s="14">
        <v>452</v>
      </c>
      <c r="Q76" s="14">
        <v>1085</v>
      </c>
      <c r="R76" s="14">
        <v>96</v>
      </c>
    </row>
    <row r="77" spans="1:18" s="11" customFormat="1" ht="13.5" customHeight="1" x14ac:dyDescent="0.25">
      <c r="A77" s="12" t="s">
        <v>69</v>
      </c>
      <c r="B77" s="13">
        <f>ROUND((B79-B7-B10-B15-B38-B39-B42-B46-B50-B55-B58-B65-B69-B70-B76),0)</f>
        <v>1</v>
      </c>
      <c r="C77" s="13">
        <f>ROUND((C79-C7-C10-C15-C38-C39-C42-C46-C50-C55-C58-C65-C69-C70-C76),0)</f>
        <v>1</v>
      </c>
      <c r="D77" s="13">
        <f t="shared" ref="D77:R77" si="44">D79-D7-D10-D15-D38-D39-D42-D46-D50-D55-D58-D65-D69-D70-D76</f>
        <v>3.5000000000000853</v>
      </c>
      <c r="E77" s="13">
        <f t="shared" si="44"/>
        <v>9.1000000000000689</v>
      </c>
      <c r="F77" s="13">
        <f t="shared" si="44"/>
        <v>37.800000000000054</v>
      </c>
      <c r="G77" s="13">
        <f t="shared" si="44"/>
        <v>32.499999999999261</v>
      </c>
      <c r="H77" s="13">
        <f t="shared" si="44"/>
        <v>21.199999999999875</v>
      </c>
      <c r="I77" s="13">
        <f t="shared" si="44"/>
        <v>95.200000000001111</v>
      </c>
      <c r="J77" s="13">
        <f t="shared" si="44"/>
        <v>7.0999999999996533</v>
      </c>
      <c r="K77" s="14">
        <f t="shared" si="44"/>
        <v>1</v>
      </c>
      <c r="L77" s="14">
        <f t="shared" si="44"/>
        <v>5</v>
      </c>
      <c r="M77" s="14">
        <f t="shared" si="44"/>
        <v>6</v>
      </c>
      <c r="N77" s="14">
        <f t="shared" si="44"/>
        <v>15</v>
      </c>
      <c r="O77" s="14">
        <f t="shared" si="44"/>
        <v>19</v>
      </c>
      <c r="P77" s="14">
        <f t="shared" ref="P77:Q77" si="45">P79-P7-P10-P15-P38-P39-P42-P46-P50-P55-P58-P65-P69-P70-P76</f>
        <v>12</v>
      </c>
      <c r="Q77" s="14">
        <f t="shared" si="45"/>
        <v>8</v>
      </c>
      <c r="R77" s="14">
        <f t="shared" si="44"/>
        <v>6</v>
      </c>
    </row>
    <row r="78" spans="1:18" x14ac:dyDescent="0.25">
      <c r="A78" s="10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ht="25.5" customHeight="1" x14ac:dyDescent="0.25">
      <c r="A79" s="7" t="s">
        <v>68</v>
      </c>
      <c r="B79" s="23">
        <v>5015.6000000000004</v>
      </c>
      <c r="C79" s="23">
        <v>1709.9</v>
      </c>
      <c r="D79" s="23">
        <v>3531.5</v>
      </c>
      <c r="E79" s="23">
        <v>3019</v>
      </c>
      <c r="F79" s="23">
        <v>3958.3</v>
      </c>
      <c r="G79" s="23">
        <v>7362</v>
      </c>
      <c r="H79" s="23">
        <v>7903</v>
      </c>
      <c r="I79" s="23">
        <v>11981</v>
      </c>
      <c r="J79" s="23">
        <v>9927</v>
      </c>
      <c r="K79" s="23">
        <v>10988</v>
      </c>
      <c r="L79" s="23">
        <v>7560</v>
      </c>
      <c r="M79" s="23">
        <v>19265</v>
      </c>
      <c r="N79" s="23">
        <v>20454</v>
      </c>
      <c r="O79" s="23">
        <v>31384</v>
      </c>
      <c r="P79" s="23">
        <v>26914</v>
      </c>
      <c r="Q79" s="23">
        <v>21984</v>
      </c>
      <c r="R79" s="23">
        <v>6698</v>
      </c>
    </row>
    <row r="80" spans="1:18" x14ac:dyDescent="0.25">
      <c r="A80" s="4" t="s">
        <v>79</v>
      </c>
    </row>
  </sheetData>
  <mergeCells count="3">
    <mergeCell ref="A1:R1"/>
    <mergeCell ref="A2:R2"/>
    <mergeCell ref="A3:R3"/>
  </mergeCells>
  <pageMargins left="0.7" right="0.7" top="0.75" bottom="0.75" header="0.3" footer="0.3"/>
  <pageSetup paperSize="9" orientation="portrait" r:id="rId1"/>
  <ignoredErrors>
    <ignoredError sqref="B65 Q15:R15 B70:O70 Q65:R65 Q70:R70 D65:P65 B15:P15" formulaRange="1"/>
    <ignoredError sqref="P7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dcterms:created xsi:type="dcterms:W3CDTF">2018-02-22T11:41:06Z</dcterms:created>
  <dcterms:modified xsi:type="dcterms:W3CDTF">2026-07-15T10:12:59Z</dcterms:modified>
</cp:coreProperties>
</file>