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9-10-2025)\Entrants\"/>
    </mc:Choice>
  </mc:AlternateContent>
  <xr:revisionPtr revIDLastSave="0" documentId="13_ncr:1_{3AFDB97B-2573-4712-B72B-F73E238B30BA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IDEM-Natop" sheetId="2" r:id="rId1"/>
  </sheets>
  <definedNames>
    <definedName name="dfg">#REF!</definedName>
    <definedName name="erft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  <definedName name="_xlnm.Print_Area" localSheetId="0">'IDEM-Natop'!$B$1:$I$11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2" l="1"/>
  <c r="T17" i="2"/>
  <c r="T16" i="2"/>
  <c r="T19" i="2" s="1"/>
  <c r="T15" i="2"/>
  <c r="T11" i="2"/>
  <c r="S18" i="2" l="1"/>
  <c r="S17" i="2"/>
  <c r="S16" i="2"/>
  <c r="S15" i="2"/>
  <c r="S11" i="2"/>
  <c r="S19" i="2" l="1"/>
  <c r="U17" i="2"/>
  <c r="U11" i="2" l="1"/>
  <c r="U15" i="2"/>
  <c r="U16" i="2"/>
  <c r="U18" i="2"/>
  <c r="U19" i="2" l="1"/>
  <c r="R11" i="2"/>
  <c r="R15" i="2"/>
  <c r="R16" i="2"/>
  <c r="R17" i="2"/>
  <c r="R18" i="2"/>
  <c r="R19" i="2" l="1"/>
  <c r="Q11" i="2"/>
  <c r="Q15" i="2"/>
  <c r="Q16" i="2"/>
  <c r="Q17" i="2"/>
  <c r="Q18" i="2"/>
  <c r="Q19" i="2" l="1"/>
  <c r="P11" i="2" l="1"/>
  <c r="P15" i="2"/>
  <c r="P16" i="2"/>
  <c r="P17" i="2"/>
  <c r="P18" i="2"/>
  <c r="P19" i="2" l="1"/>
  <c r="O11" i="2"/>
  <c r="O15" i="2"/>
  <c r="O16" i="2"/>
  <c r="O17" i="2"/>
  <c r="O18" i="2"/>
  <c r="O19" i="2" l="1"/>
  <c r="N16" i="2"/>
  <c r="N17" i="2"/>
  <c r="N18" i="2"/>
  <c r="N15" i="2"/>
  <c r="N11" i="2"/>
  <c r="N19" i="2" l="1"/>
  <c r="D16" i="2"/>
  <c r="E16" i="2"/>
  <c r="F16" i="2"/>
  <c r="G16" i="2"/>
  <c r="H16" i="2"/>
  <c r="I16" i="2"/>
  <c r="J16" i="2"/>
  <c r="K16" i="2"/>
  <c r="L16" i="2"/>
  <c r="M16" i="2"/>
  <c r="D17" i="2"/>
  <c r="E17" i="2"/>
  <c r="F17" i="2"/>
  <c r="G17" i="2"/>
  <c r="H17" i="2"/>
  <c r="I17" i="2"/>
  <c r="J17" i="2"/>
  <c r="K17" i="2"/>
  <c r="L17" i="2"/>
  <c r="M17" i="2"/>
  <c r="D18" i="2"/>
  <c r="E18" i="2"/>
  <c r="F18" i="2"/>
  <c r="G18" i="2"/>
  <c r="H18" i="2"/>
  <c r="I18" i="2"/>
  <c r="J18" i="2"/>
  <c r="K18" i="2"/>
  <c r="L18" i="2"/>
  <c r="M18" i="2"/>
  <c r="C17" i="2"/>
  <c r="C18" i="2"/>
  <c r="C16" i="2"/>
  <c r="M19" i="2" l="1"/>
  <c r="L19" i="2"/>
  <c r="K19" i="2"/>
  <c r="J19" i="2"/>
  <c r="I19" i="2"/>
  <c r="H19" i="2"/>
  <c r="G19" i="2"/>
  <c r="F19" i="2"/>
  <c r="E19" i="2"/>
  <c r="D19" i="2"/>
  <c r="C19" i="2"/>
  <c r="M15" i="2"/>
  <c r="L15" i="2"/>
  <c r="K15" i="2"/>
  <c r="J15" i="2"/>
  <c r="I15" i="2"/>
  <c r="H15" i="2"/>
  <c r="G15" i="2"/>
  <c r="F15" i="2"/>
  <c r="E15" i="2"/>
  <c r="D15" i="2"/>
  <c r="C15" i="2"/>
  <c r="K11" i="2"/>
  <c r="L11" i="2"/>
  <c r="M11" i="2"/>
  <c r="J11" i="2" l="1"/>
  <c r="I11" i="2" l="1"/>
  <c r="H11" i="2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<sst xmlns="http://schemas.openxmlformats.org/spreadsheetml/2006/main" count="23" uniqueCount="15">
  <si>
    <t>REPARTITION PAR NATURE D'OPERATION</t>
  </si>
  <si>
    <t xml:space="preserve"> En millions de dirhams</t>
  </si>
  <si>
    <t>Nature d'opération</t>
  </si>
  <si>
    <t>Bénéfices réinvestis</t>
  </si>
  <si>
    <t>TOTAL</t>
  </si>
  <si>
    <t>Titres de participation</t>
  </si>
  <si>
    <t>Instruments de dette</t>
  </si>
  <si>
    <t>INVESTISSEMENTS DIRECTS ETRANGERS AU MAROC</t>
  </si>
  <si>
    <t>Recettes</t>
  </si>
  <si>
    <t>Dépenses</t>
  </si>
  <si>
    <t>Flux net</t>
  </si>
  <si>
    <t>2024*</t>
  </si>
  <si>
    <t>*Chiffres provisoires</t>
  </si>
  <si>
    <t>ANNEES 2007-2024 ET PREMIER SEMESTRE 2025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</si>
  <si>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semestre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</si>
</sst>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_w"/>
    <numFmt numFmtId="166" formatCode="#,##0.0"/>
    <numFmt numFmtId="167" formatCode="_-* #,##0\ _€_-;\-* #,##0\ _€_-;_-* &quot;-&quot;??\ _€_-;_-@_-"/>
    <numFmt numFmtId="168" formatCode="\+#,##0;\-#,##0;&quot;-   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i/>
      <u/>
      <sz val="10"/>
      <name val="Times New Roman"/>
      <family val="1"/>
    </font>
    <font>
      <i/>
      <sz val="9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8" tint="-0.499984740745262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Protection="0"/>
    <xf numFmtId="0" fontId="7" fillId="0" borderId="0"/>
    <xf numFmtId="164" fontId="8" fillId="0" borderId="0" applyFont="0" applyFill="0" applyBorder="0" applyAlignment="0" applyProtection="0"/>
    <xf numFmtId="0" fontId="1" fillId="0" borderId="0" applyProtection="0"/>
  </cellStyleXfs>
  <cellXfs count="29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0" fontId="3" fillId="0" borderId="0" xfId="1" applyFont="1" applyFill="1" applyBorder="1"/>
    <xf numFmtId="165" fontId="1" fillId="0" borderId="0" xfId="1" applyNumberFormat="1" applyFont="1" applyFill="1"/>
    <xf numFmtId="165" fontId="4" fillId="0" borderId="0" xfId="1" applyNumberFormat="1" applyFont="1" applyFill="1" applyBorder="1" applyAlignment="1">
      <alignment horizontal="right"/>
    </xf>
    <xf numFmtId="0" fontId="1" fillId="0" borderId="0" xfId="1" applyAlignment="1">
      <alignment vertical="center"/>
    </xf>
    <xf numFmtId="165" fontId="1" fillId="0" borderId="0" xfId="1" applyNumberFormat="1"/>
    <xf numFmtId="0" fontId="6" fillId="0" borderId="5" xfId="1" applyFont="1" applyFill="1" applyBorder="1" applyAlignment="1">
      <alignment horizontal="left" vertical="center" indent="1"/>
    </xf>
    <xf numFmtId="166" fontId="1" fillId="0" borderId="0" xfId="1" applyNumberFormat="1"/>
    <xf numFmtId="0" fontId="4" fillId="4" borderId="0" xfId="4" applyFont="1" applyFill="1" applyBorder="1"/>
    <xf numFmtId="0" fontId="5" fillId="3" borderId="7" xfId="1" applyFont="1" applyFill="1" applyBorder="1" applyAlignment="1">
      <alignment horizontal="center" vertical="center"/>
    </xf>
    <xf numFmtId="0" fontId="1" fillId="0" borderId="0" xfId="1" applyFont="1"/>
    <xf numFmtId="167" fontId="6" fillId="0" borderId="3" xfId="3" applyNumberFormat="1" applyFont="1" applyBorder="1" applyAlignment="1">
      <alignment vertical="center"/>
    </xf>
    <xf numFmtId="167" fontId="6" fillId="4" borderId="3" xfId="3" applyNumberFormat="1" applyFont="1" applyFill="1" applyBorder="1" applyAlignment="1">
      <alignment vertical="center"/>
    </xf>
    <xf numFmtId="167" fontId="5" fillId="3" borderId="4" xfId="1" applyNumberFormat="1" applyFont="1" applyFill="1" applyBorder="1" applyAlignment="1">
      <alignment vertical="center"/>
    </xf>
    <xf numFmtId="168" fontId="5" fillId="3" borderId="8" xfId="0" applyNumberFormat="1" applyFont="1" applyFill="1" applyBorder="1" applyAlignment="1">
      <alignment horizontal="right" vertical="center" indent="1"/>
    </xf>
    <xf numFmtId="168" fontId="5" fillId="3" borderId="9" xfId="0" applyNumberFormat="1" applyFont="1" applyFill="1" applyBorder="1" applyAlignment="1">
      <alignment horizontal="right" vertical="center" indent="1"/>
    </xf>
    <xf numFmtId="168" fontId="6" fillId="4" borderId="3" xfId="0" applyNumberFormat="1" applyFont="1" applyFill="1" applyBorder="1" applyAlignment="1">
      <alignment horizontal="right" vertical="center" indent="1"/>
    </xf>
    <xf numFmtId="168" fontId="6" fillId="4" borderId="0" xfId="0" applyNumberFormat="1" applyFont="1" applyFill="1" applyBorder="1" applyAlignment="1">
      <alignment horizontal="right" vertical="center" indent="1"/>
    </xf>
    <xf numFmtId="0" fontId="9" fillId="2" borderId="6" xfId="1" applyFont="1" applyFill="1" applyBorder="1" applyAlignment="1">
      <alignment horizontal="center" vertical="center" textRotation="90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5">
    <cellStyle name="Milliers" xfId="3" builtinId="3"/>
    <cellStyle name="Normal" xfId="0" builtinId="0"/>
    <cellStyle name="Normal 2" xfId="2" xr:uid="{00000000-0005-0000-0000-000002000000}"/>
    <cellStyle name="Normal_invsect91-95" xfId="4" xr:uid="{00000000-0005-0000-0000-000003000000}"/>
    <cellStyle name="Normal_RONATOPR" xfId="1" xr:uid="{00000000-0005-0000-0000-000004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showGridLines="0" tabSelected="1" workbookViewId="0">
      <selection sqref="A1:U1"/>
    </sheetView>
  </sheetViews>
  <sheetFormatPr baseColWidth="10" defaultColWidth="11.42578125" defaultRowHeight="12.75" x14ac:dyDescent="0.2"/>
  <cols>
    <col min="1" max="1" width="3" style="3" customWidth="1"/>
    <col min="2" max="2" width="19.7109375" style="3" customWidth="1"/>
    <col min="3" max="6" width="11.5703125" style="8" customWidth="1"/>
    <col min="7" max="21" width="11.5703125" style="3" customWidth="1"/>
    <col min="22" max="16384" width="11.42578125" style="3"/>
  </cols>
  <sheetData>
    <row r="1" spans="1:21" x14ac:dyDescent="0.2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x14ac:dyDescent="0.2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x14ac:dyDescent="0.2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</row>
    <row r="5" spans="1:21" x14ac:dyDescent="0.2">
      <c r="B5" s="4"/>
      <c r="C5" s="5"/>
      <c r="D5" s="5"/>
      <c r="E5" s="5"/>
      <c r="F5" s="3"/>
      <c r="J5" s="6"/>
      <c r="K5" s="6"/>
      <c r="L5" s="6"/>
      <c r="S5" s="6"/>
      <c r="T5" s="6"/>
      <c r="U5" s="6" t="s">
        <v>1</v>
      </c>
    </row>
    <row r="6" spans="1:21" ht="15.75" customHeight="1" x14ac:dyDescent="0.2">
      <c r="B6" s="24" t="s">
        <v>2</v>
      </c>
      <c r="C6" s="22">
        <v>2007</v>
      </c>
      <c r="D6" s="22">
        <v>2008</v>
      </c>
      <c r="E6" s="22">
        <v>2009</v>
      </c>
      <c r="F6" s="22">
        <v>2010</v>
      </c>
      <c r="G6" s="22">
        <v>2011</v>
      </c>
      <c r="H6" s="22">
        <v>2012</v>
      </c>
      <c r="I6" s="22">
        <v>2013</v>
      </c>
      <c r="J6" s="22">
        <v>2014</v>
      </c>
      <c r="K6" s="22">
        <v>2015</v>
      </c>
      <c r="L6" s="22">
        <v>2016</v>
      </c>
      <c r="M6" s="22">
        <v>2017</v>
      </c>
      <c r="N6" s="22">
        <v>2018</v>
      </c>
      <c r="O6" s="22">
        <v>2019</v>
      </c>
      <c r="P6" s="22">
        <v>2020</v>
      </c>
      <c r="Q6" s="26">
        <v>2021</v>
      </c>
      <c r="R6" s="26">
        <v>2022</v>
      </c>
      <c r="S6" s="26">
        <v>2023</v>
      </c>
      <c r="T6" s="26" t="s">
        <v>11</v>
      </c>
      <c r="U6" s="26" t="s">
        <v>14</v>
      </c>
    </row>
    <row r="7" spans="1:21" ht="15.75" customHeight="1" x14ac:dyDescent="0.2"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7"/>
      <c r="R7" s="27"/>
      <c r="S7" s="27"/>
      <c r="T7" s="27"/>
      <c r="U7" s="27"/>
    </row>
    <row r="8" spans="1:21" s="7" customFormat="1" ht="20.25" customHeight="1" x14ac:dyDescent="0.25">
      <c r="A8" s="21" t="s">
        <v>8</v>
      </c>
      <c r="B8" s="9" t="s">
        <v>5</v>
      </c>
      <c r="C8" s="14">
        <v>27754.199999999997</v>
      </c>
      <c r="D8" s="14">
        <v>23765</v>
      </c>
      <c r="E8" s="14">
        <v>17134.099999999999</v>
      </c>
      <c r="F8" s="14">
        <v>25781.200000000001</v>
      </c>
      <c r="G8" s="14">
        <v>15748.800000000003</v>
      </c>
      <c r="H8" s="14">
        <v>16568.300000000003</v>
      </c>
      <c r="I8" s="14">
        <v>25445.800000000003</v>
      </c>
      <c r="J8" s="14">
        <v>25616.099999999995</v>
      </c>
      <c r="K8" s="14">
        <v>22314</v>
      </c>
      <c r="L8" s="14">
        <v>18954.2</v>
      </c>
      <c r="M8" s="14">
        <v>16906</v>
      </c>
      <c r="N8" s="14">
        <v>28389</v>
      </c>
      <c r="O8" s="14">
        <v>16776</v>
      </c>
      <c r="P8" s="14">
        <v>12927</v>
      </c>
      <c r="Q8" s="14">
        <v>14894</v>
      </c>
      <c r="R8" s="14">
        <v>19224</v>
      </c>
      <c r="S8" s="14">
        <v>14711</v>
      </c>
      <c r="T8" s="14">
        <v>20508</v>
      </c>
      <c r="U8" s="14">
        <v>12349</v>
      </c>
    </row>
    <row r="9" spans="1:21" s="7" customFormat="1" ht="20.25" customHeight="1" x14ac:dyDescent="0.25">
      <c r="A9" s="21"/>
      <c r="B9" s="9" t="s">
        <v>3</v>
      </c>
      <c r="C9" s="14">
        <v>939.8</v>
      </c>
      <c r="D9" s="14">
        <v>458.6</v>
      </c>
      <c r="E9" s="14">
        <v>4727.5</v>
      </c>
      <c r="F9" s="14">
        <v>5460.2</v>
      </c>
      <c r="G9" s="14">
        <v>4004</v>
      </c>
      <c r="H9" s="14">
        <v>3285</v>
      </c>
      <c r="I9" s="14">
        <v>3067.1</v>
      </c>
      <c r="J9" s="14">
        <v>3464.8</v>
      </c>
      <c r="K9" s="14">
        <v>3855</v>
      </c>
      <c r="L9" s="14">
        <v>6125</v>
      </c>
      <c r="M9" s="14">
        <v>7187</v>
      </c>
      <c r="N9" s="14">
        <v>6321</v>
      </c>
      <c r="O9" s="14">
        <v>7601</v>
      </c>
      <c r="P9" s="14">
        <v>5193</v>
      </c>
      <c r="Q9" s="14">
        <v>7355</v>
      </c>
      <c r="R9" s="14">
        <v>7953</v>
      </c>
      <c r="S9" s="14">
        <v>8764</v>
      </c>
      <c r="T9" s="14">
        <v>7896</v>
      </c>
      <c r="U9" s="14">
        <v>4416</v>
      </c>
    </row>
    <row r="10" spans="1:21" s="7" customFormat="1" ht="20.25" customHeight="1" x14ac:dyDescent="0.25">
      <c r="A10" s="21"/>
      <c r="B10" s="9" t="s">
        <v>6</v>
      </c>
      <c r="C10" s="14">
        <v>9265</v>
      </c>
      <c r="D10" s="15">
        <v>3739.4</v>
      </c>
      <c r="E10" s="14">
        <v>3388.1</v>
      </c>
      <c r="F10" s="14">
        <v>3826.9</v>
      </c>
      <c r="G10" s="14">
        <v>6307.4</v>
      </c>
      <c r="H10" s="14">
        <v>12238.4</v>
      </c>
      <c r="I10" s="14">
        <v>10564</v>
      </c>
      <c r="J10" s="14">
        <v>7468.6</v>
      </c>
      <c r="K10" s="14">
        <v>13751</v>
      </c>
      <c r="L10" s="14">
        <v>10272</v>
      </c>
      <c r="M10" s="14">
        <v>10261</v>
      </c>
      <c r="N10" s="14">
        <v>11389</v>
      </c>
      <c r="O10" s="14">
        <v>10112</v>
      </c>
      <c r="P10" s="14">
        <v>7885</v>
      </c>
      <c r="Q10" s="14">
        <v>10288</v>
      </c>
      <c r="R10" s="14">
        <v>13120</v>
      </c>
      <c r="S10" s="14">
        <v>16270</v>
      </c>
      <c r="T10" s="14">
        <v>15398</v>
      </c>
      <c r="U10" s="14">
        <v>13072</v>
      </c>
    </row>
    <row r="11" spans="1:21" s="13" customFormat="1" ht="24" customHeight="1" x14ac:dyDescent="0.2">
      <c r="A11" s="21"/>
      <c r="B11" s="12" t="s">
        <v>4</v>
      </c>
      <c r="C11" s="16">
        <f t="shared" ref="C11:O11" si="0">SUM(C8:C10)</f>
        <v>37959</v>
      </c>
      <c r="D11" s="16">
        <f t="shared" si="0"/>
        <v>27963</v>
      </c>
      <c r="E11" s="16">
        <f t="shared" si="0"/>
        <v>25249.699999999997</v>
      </c>
      <c r="F11" s="16">
        <f t="shared" si="0"/>
        <v>35068.300000000003</v>
      </c>
      <c r="G11" s="16">
        <f t="shared" si="0"/>
        <v>26060.200000000004</v>
      </c>
      <c r="H11" s="16">
        <f t="shared" si="0"/>
        <v>32091.700000000004</v>
      </c>
      <c r="I11" s="16">
        <f t="shared" si="0"/>
        <v>39076.9</v>
      </c>
      <c r="J11" s="16">
        <f t="shared" si="0"/>
        <v>36549.499999999993</v>
      </c>
      <c r="K11" s="16">
        <f t="shared" si="0"/>
        <v>39920</v>
      </c>
      <c r="L11" s="16">
        <f t="shared" si="0"/>
        <v>35351.199999999997</v>
      </c>
      <c r="M11" s="16">
        <f t="shared" si="0"/>
        <v>34354</v>
      </c>
      <c r="N11" s="16">
        <f t="shared" si="0"/>
        <v>46099</v>
      </c>
      <c r="O11" s="16">
        <f t="shared" si="0"/>
        <v>34489</v>
      </c>
      <c r="P11" s="16">
        <f t="shared" ref="P11:Q11" si="1">SUM(P8:P10)</f>
        <v>26005</v>
      </c>
      <c r="Q11" s="16">
        <f t="shared" si="1"/>
        <v>32537</v>
      </c>
      <c r="R11" s="16">
        <f t="shared" ref="R11:U11" si="2">SUM(R8:R10)</f>
        <v>40297</v>
      </c>
      <c r="S11" s="16">
        <f t="shared" ref="S11:T11" si="3">SUM(S8:S10)</f>
        <v>39745</v>
      </c>
      <c r="T11" s="16">
        <f t="shared" si="3"/>
        <v>43802</v>
      </c>
      <c r="U11" s="16">
        <f t="shared" si="2"/>
        <v>29837</v>
      </c>
    </row>
    <row r="12" spans="1:21" s="7" customFormat="1" ht="20.25" customHeight="1" x14ac:dyDescent="0.25">
      <c r="A12" s="21" t="s">
        <v>9</v>
      </c>
      <c r="B12" s="9" t="s">
        <v>5</v>
      </c>
      <c r="C12" s="14">
        <v>7694.1</v>
      </c>
      <c r="D12" s="14">
        <v>5223.0000000000009</v>
      </c>
      <c r="E12" s="14">
        <v>2083.1000000000004</v>
      </c>
      <c r="F12" s="14">
        <v>17416.5</v>
      </c>
      <c r="G12" s="14">
        <v>3528.9999999999995</v>
      </c>
      <c r="H12" s="14">
        <v>2867.0000000000009</v>
      </c>
      <c r="I12" s="14">
        <v>2041.8</v>
      </c>
      <c r="J12" s="14">
        <v>1535.3</v>
      </c>
      <c r="K12" s="14">
        <v>3276.42143708</v>
      </c>
      <c r="L12" s="14">
        <v>4476</v>
      </c>
      <c r="M12" s="14">
        <v>1689</v>
      </c>
      <c r="N12" s="14">
        <v>2733</v>
      </c>
      <c r="O12" s="14">
        <v>6761</v>
      </c>
      <c r="P12" s="14">
        <v>1731</v>
      </c>
      <c r="Q12" s="14">
        <v>1954</v>
      </c>
      <c r="R12" s="14">
        <v>7351</v>
      </c>
      <c r="S12" s="14">
        <v>8644</v>
      </c>
      <c r="T12" s="14">
        <v>13538</v>
      </c>
      <c r="U12" s="14">
        <v>1556</v>
      </c>
    </row>
    <row r="13" spans="1:21" s="7" customFormat="1" ht="20.25" customHeight="1" x14ac:dyDescent="0.25">
      <c r="A13" s="21"/>
      <c r="B13" s="9" t="s">
        <v>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916.3</v>
      </c>
      <c r="K13" s="14">
        <v>1019.7112088077155</v>
      </c>
      <c r="L13" s="14">
        <v>4672</v>
      </c>
      <c r="M13" s="14">
        <v>3404</v>
      </c>
      <c r="N13" s="14">
        <v>4369</v>
      </c>
      <c r="O13" s="14">
        <v>4543</v>
      </c>
      <c r="P13" s="14">
        <v>5806</v>
      </c>
      <c r="Q13" s="14">
        <v>4637</v>
      </c>
      <c r="R13" s="14">
        <v>5407</v>
      </c>
      <c r="S13" s="14">
        <v>6004</v>
      </c>
      <c r="T13" s="14">
        <v>5760</v>
      </c>
      <c r="U13" s="14">
        <v>3078</v>
      </c>
    </row>
    <row r="14" spans="1:21" s="7" customFormat="1" ht="20.25" customHeight="1" x14ac:dyDescent="0.25">
      <c r="A14" s="21"/>
      <c r="B14" s="9" t="s">
        <v>6</v>
      </c>
      <c r="C14" s="14">
        <v>7289.5</v>
      </c>
      <c r="D14" s="15">
        <v>3464.2</v>
      </c>
      <c r="E14" s="14">
        <v>7441.5</v>
      </c>
      <c r="F14" s="14">
        <v>4404.3999999999996</v>
      </c>
      <c r="G14" s="14">
        <v>1752.9</v>
      </c>
      <c r="H14" s="14">
        <v>5683.2</v>
      </c>
      <c r="I14" s="14">
        <v>9312.9</v>
      </c>
      <c r="J14" s="14">
        <v>4163.5000000000009</v>
      </c>
      <c r="K14" s="14">
        <v>3842.9920456637219</v>
      </c>
      <c r="L14" s="14">
        <v>5047</v>
      </c>
      <c r="M14" s="14">
        <v>3228</v>
      </c>
      <c r="N14" s="14">
        <v>5593</v>
      </c>
      <c r="O14" s="14">
        <v>6644</v>
      </c>
      <c r="P14" s="14">
        <v>4990</v>
      </c>
      <c r="Q14" s="14">
        <v>5574</v>
      </c>
      <c r="R14" s="14">
        <v>4575</v>
      </c>
      <c r="S14" s="14">
        <v>14413</v>
      </c>
      <c r="T14" s="14">
        <v>8212</v>
      </c>
      <c r="U14" s="14">
        <v>4555</v>
      </c>
    </row>
    <row r="15" spans="1:21" s="13" customFormat="1" ht="24" customHeight="1" x14ac:dyDescent="0.2">
      <c r="A15" s="21"/>
      <c r="B15" s="12" t="s">
        <v>4</v>
      </c>
      <c r="C15" s="16">
        <f t="shared" ref="C15:O15" si="4">SUM(C12:C14)</f>
        <v>14983.6</v>
      </c>
      <c r="D15" s="16">
        <f t="shared" si="4"/>
        <v>8687.2000000000007</v>
      </c>
      <c r="E15" s="16">
        <f t="shared" si="4"/>
        <v>9524.6</v>
      </c>
      <c r="F15" s="16">
        <f t="shared" si="4"/>
        <v>21820.9</v>
      </c>
      <c r="G15" s="16">
        <f t="shared" si="4"/>
        <v>5281.9</v>
      </c>
      <c r="H15" s="16">
        <f t="shared" si="4"/>
        <v>8550.2000000000007</v>
      </c>
      <c r="I15" s="16">
        <f t="shared" si="4"/>
        <v>11354.699999999999</v>
      </c>
      <c r="J15" s="16">
        <f t="shared" si="4"/>
        <v>6615.1</v>
      </c>
      <c r="K15" s="16">
        <f t="shared" si="4"/>
        <v>8139.1246915514375</v>
      </c>
      <c r="L15" s="16">
        <f t="shared" si="4"/>
        <v>14195</v>
      </c>
      <c r="M15" s="16">
        <f t="shared" si="4"/>
        <v>8321</v>
      </c>
      <c r="N15" s="16">
        <f t="shared" si="4"/>
        <v>12695</v>
      </c>
      <c r="O15" s="16">
        <f t="shared" si="4"/>
        <v>17948</v>
      </c>
      <c r="P15" s="16">
        <f t="shared" ref="P15:Q15" si="5">SUM(P12:P14)</f>
        <v>12527</v>
      </c>
      <c r="Q15" s="16">
        <f t="shared" si="5"/>
        <v>12165</v>
      </c>
      <c r="R15" s="16">
        <f t="shared" ref="R15:U15" si="6">SUM(R12:R14)</f>
        <v>17333</v>
      </c>
      <c r="S15" s="16">
        <f t="shared" ref="S15:T15" si="7">SUM(S12:S14)</f>
        <v>29061</v>
      </c>
      <c r="T15" s="16">
        <f t="shared" si="7"/>
        <v>27510</v>
      </c>
      <c r="U15" s="16">
        <f t="shared" si="6"/>
        <v>9189</v>
      </c>
    </row>
    <row r="16" spans="1:21" s="7" customFormat="1" ht="20.25" customHeight="1" x14ac:dyDescent="0.25">
      <c r="A16" s="21" t="s">
        <v>10</v>
      </c>
      <c r="B16" s="9" t="s">
        <v>5</v>
      </c>
      <c r="C16" s="19">
        <f t="shared" ref="C16:O16" si="8">C8-C12</f>
        <v>20060.099999999999</v>
      </c>
      <c r="D16" s="20">
        <f t="shared" si="8"/>
        <v>18542</v>
      </c>
      <c r="E16" s="19">
        <f t="shared" si="8"/>
        <v>15050.999999999998</v>
      </c>
      <c r="F16" s="20">
        <f t="shared" si="8"/>
        <v>8364.7000000000007</v>
      </c>
      <c r="G16" s="19">
        <f t="shared" si="8"/>
        <v>12219.800000000003</v>
      </c>
      <c r="H16" s="20">
        <f t="shared" si="8"/>
        <v>13701.300000000003</v>
      </c>
      <c r="I16" s="19">
        <f t="shared" si="8"/>
        <v>23404.000000000004</v>
      </c>
      <c r="J16" s="20">
        <f t="shared" si="8"/>
        <v>24080.799999999996</v>
      </c>
      <c r="K16" s="19">
        <f t="shared" si="8"/>
        <v>19037.57856292</v>
      </c>
      <c r="L16" s="20">
        <f t="shared" si="8"/>
        <v>14478.2</v>
      </c>
      <c r="M16" s="19">
        <f t="shared" si="8"/>
        <v>15217</v>
      </c>
      <c r="N16" s="20">
        <f t="shared" si="8"/>
        <v>25656</v>
      </c>
      <c r="O16" s="19">
        <f t="shared" si="8"/>
        <v>10015</v>
      </c>
      <c r="P16" s="20">
        <f t="shared" ref="P16:Q16" si="9">P8-P12</f>
        <v>11196</v>
      </c>
      <c r="Q16" s="19">
        <f t="shared" si="9"/>
        <v>12940</v>
      </c>
      <c r="R16" s="19">
        <f t="shared" ref="R16:U16" si="10">R8-R12</f>
        <v>11873</v>
      </c>
      <c r="S16" s="19">
        <f t="shared" ref="S16:T16" si="11">S8-S12</f>
        <v>6067</v>
      </c>
      <c r="T16" s="19">
        <f t="shared" si="11"/>
        <v>6970</v>
      </c>
      <c r="U16" s="19">
        <f t="shared" si="10"/>
        <v>10793</v>
      </c>
    </row>
    <row r="17" spans="1:21" s="7" customFormat="1" ht="20.25" customHeight="1" x14ac:dyDescent="0.25">
      <c r="A17" s="21"/>
      <c r="B17" s="9" t="s">
        <v>3</v>
      </c>
      <c r="C17" s="19">
        <f t="shared" ref="C17:O17" si="12">C9-C13</f>
        <v>939.8</v>
      </c>
      <c r="D17" s="20">
        <f t="shared" si="12"/>
        <v>458.6</v>
      </c>
      <c r="E17" s="19">
        <f t="shared" si="12"/>
        <v>4727.5</v>
      </c>
      <c r="F17" s="20">
        <f t="shared" si="12"/>
        <v>5460.2</v>
      </c>
      <c r="G17" s="19">
        <f t="shared" si="12"/>
        <v>4004</v>
      </c>
      <c r="H17" s="20">
        <f t="shared" si="12"/>
        <v>3285</v>
      </c>
      <c r="I17" s="19">
        <f t="shared" si="12"/>
        <v>3067.1</v>
      </c>
      <c r="J17" s="20">
        <f t="shared" si="12"/>
        <v>2548.5</v>
      </c>
      <c r="K17" s="19">
        <f t="shared" si="12"/>
        <v>2835.2887911922844</v>
      </c>
      <c r="L17" s="20">
        <f t="shared" si="12"/>
        <v>1453</v>
      </c>
      <c r="M17" s="19">
        <f t="shared" si="12"/>
        <v>3783</v>
      </c>
      <c r="N17" s="20">
        <f t="shared" si="12"/>
        <v>1952</v>
      </c>
      <c r="O17" s="19">
        <f t="shared" si="12"/>
        <v>3058</v>
      </c>
      <c r="P17" s="20">
        <f t="shared" ref="P17:Q17" si="13">P9-P13</f>
        <v>-613</v>
      </c>
      <c r="Q17" s="19">
        <f t="shared" si="13"/>
        <v>2718</v>
      </c>
      <c r="R17" s="19">
        <f t="shared" ref="R17:U17" si="14">R9-R13</f>
        <v>2546</v>
      </c>
      <c r="S17" s="19">
        <f t="shared" ref="S17:T17" si="15">S9-S13</f>
        <v>2760</v>
      </c>
      <c r="T17" s="19">
        <f t="shared" si="15"/>
        <v>2136</v>
      </c>
      <c r="U17" s="19">
        <f t="shared" si="14"/>
        <v>1338</v>
      </c>
    </row>
    <row r="18" spans="1:21" s="7" customFormat="1" ht="20.25" customHeight="1" x14ac:dyDescent="0.25">
      <c r="A18" s="21"/>
      <c r="B18" s="9" t="s">
        <v>6</v>
      </c>
      <c r="C18" s="19">
        <f t="shared" ref="C18:O18" si="16">C10-C14</f>
        <v>1975.5</v>
      </c>
      <c r="D18" s="20">
        <f t="shared" si="16"/>
        <v>275.20000000000027</v>
      </c>
      <c r="E18" s="19">
        <f t="shared" si="16"/>
        <v>-4053.4</v>
      </c>
      <c r="F18" s="20">
        <f t="shared" si="16"/>
        <v>-577.49999999999955</v>
      </c>
      <c r="G18" s="19">
        <f t="shared" si="16"/>
        <v>4554.5</v>
      </c>
      <c r="H18" s="20">
        <f t="shared" si="16"/>
        <v>6555.2</v>
      </c>
      <c r="I18" s="19">
        <f t="shared" si="16"/>
        <v>1251.1000000000004</v>
      </c>
      <c r="J18" s="20">
        <f t="shared" si="16"/>
        <v>3305.0999999999995</v>
      </c>
      <c r="K18" s="19">
        <f t="shared" si="16"/>
        <v>9908.0079543362772</v>
      </c>
      <c r="L18" s="20">
        <f t="shared" si="16"/>
        <v>5225</v>
      </c>
      <c r="M18" s="19">
        <f t="shared" si="16"/>
        <v>7033</v>
      </c>
      <c r="N18" s="20">
        <f t="shared" si="16"/>
        <v>5796</v>
      </c>
      <c r="O18" s="19">
        <f t="shared" si="16"/>
        <v>3468</v>
      </c>
      <c r="P18" s="20">
        <f t="shared" ref="P18:Q18" si="17">P10-P14</f>
        <v>2895</v>
      </c>
      <c r="Q18" s="19">
        <f t="shared" si="17"/>
        <v>4714</v>
      </c>
      <c r="R18" s="19">
        <f t="shared" ref="R18:U18" si="18">R10-R14</f>
        <v>8545</v>
      </c>
      <c r="S18" s="19">
        <f t="shared" ref="S18:T18" si="19">S10-S14</f>
        <v>1857</v>
      </c>
      <c r="T18" s="19">
        <f t="shared" si="19"/>
        <v>7186</v>
      </c>
      <c r="U18" s="19">
        <f t="shared" si="18"/>
        <v>8517</v>
      </c>
    </row>
    <row r="19" spans="1:21" s="13" customFormat="1" ht="24" customHeight="1" x14ac:dyDescent="0.2">
      <c r="A19" s="21"/>
      <c r="B19" s="12" t="s">
        <v>4</v>
      </c>
      <c r="C19" s="17">
        <f t="shared" ref="C19:M19" si="20">SUM(C16:C18)</f>
        <v>22975.399999999998</v>
      </c>
      <c r="D19" s="17">
        <f t="shared" si="20"/>
        <v>19275.8</v>
      </c>
      <c r="E19" s="17">
        <f t="shared" si="20"/>
        <v>15725.1</v>
      </c>
      <c r="F19" s="17">
        <f t="shared" si="20"/>
        <v>13247.400000000001</v>
      </c>
      <c r="G19" s="17">
        <f t="shared" si="20"/>
        <v>20778.300000000003</v>
      </c>
      <c r="H19" s="17">
        <f t="shared" si="20"/>
        <v>23541.500000000004</v>
      </c>
      <c r="I19" s="17">
        <f t="shared" si="20"/>
        <v>27722.200000000004</v>
      </c>
      <c r="J19" s="17">
        <f t="shared" si="20"/>
        <v>29934.399999999994</v>
      </c>
      <c r="K19" s="17">
        <f t="shared" si="20"/>
        <v>31780.875308448562</v>
      </c>
      <c r="L19" s="17">
        <f t="shared" si="20"/>
        <v>21156.2</v>
      </c>
      <c r="M19" s="17">
        <f t="shared" si="20"/>
        <v>26033</v>
      </c>
      <c r="N19" s="17">
        <f t="shared" ref="N19:O19" si="21">SUM(N16:N18)</f>
        <v>33404</v>
      </c>
      <c r="O19" s="17">
        <f t="shared" si="21"/>
        <v>16541</v>
      </c>
      <c r="P19" s="17">
        <f t="shared" ref="P19:Q19" si="22">SUM(P16:P18)</f>
        <v>13478</v>
      </c>
      <c r="Q19" s="18">
        <f t="shared" si="22"/>
        <v>20372</v>
      </c>
      <c r="R19" s="17">
        <f t="shared" ref="R19:U19" si="23">SUM(R16:R18)</f>
        <v>22964</v>
      </c>
      <c r="S19" s="17">
        <f t="shared" ref="S19:T19" si="24">SUM(S16:S18)</f>
        <v>10684</v>
      </c>
      <c r="T19" s="17">
        <f t="shared" si="24"/>
        <v>16292</v>
      </c>
      <c r="U19" s="17">
        <f t="shared" si="23"/>
        <v>20648</v>
      </c>
    </row>
    <row r="20" spans="1:21" x14ac:dyDescent="0.2">
      <c r="A20" s="11" t="s">
        <v>12</v>
      </c>
      <c r="J20" s="10"/>
      <c r="K20" s="10"/>
      <c r="L20" s="10"/>
      <c r="M20" s="10"/>
      <c r="N20" s="10"/>
    </row>
  </sheetData>
  <mergeCells count="26">
    <mergeCell ref="U6:U7"/>
    <mergeCell ref="A3:U3"/>
    <mergeCell ref="A2:U2"/>
    <mergeCell ref="A1:U1"/>
    <mergeCell ref="M6:M7"/>
    <mergeCell ref="P6:P7"/>
    <mergeCell ref="Q6:Q7"/>
    <mergeCell ref="O6:O7"/>
    <mergeCell ref="I6:I7"/>
    <mergeCell ref="N6:N7"/>
    <mergeCell ref="R6:R7"/>
    <mergeCell ref="S6:S7"/>
    <mergeCell ref="T6:T7"/>
    <mergeCell ref="A12:A15"/>
    <mergeCell ref="A16:A19"/>
    <mergeCell ref="F6:F7"/>
    <mergeCell ref="K6:K7"/>
    <mergeCell ref="L6:L7"/>
    <mergeCell ref="A8:A11"/>
    <mergeCell ref="B6:B7"/>
    <mergeCell ref="C6:C7"/>
    <mergeCell ref="D6:D7"/>
    <mergeCell ref="E6:E7"/>
    <mergeCell ref="J6:J7"/>
    <mergeCell ref="G6:G7"/>
    <mergeCell ref="H6:H7"/>
  </mergeCells>
  <printOptions horizontalCentered="1"/>
  <pageMargins left="0.78740157480314965" right="0.78740157480314965" top="2.9133858267716537" bottom="0.98425196850393704" header="0.51181102362204722" footer="0.51181102362204722"/>
  <pageSetup paperSize="9" scale="84" orientation="landscape" horizontalDpi="4294967292" verticalDpi="300" r:id="rId1"/>
  <headerFooter alignWithMargins="0"/>
  <ignoredErrors>
    <ignoredError sqref="C11:S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IDEM-Natop</vt:lpstr>
      <vt:lpstr>'IDEM-Natop'!Zone_d_impression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cp:lastPrinted>2014-05-02T16:52:57Z</cp:lastPrinted>
  <dcterms:created xsi:type="dcterms:W3CDTF">2014-05-02T16:27:16Z</dcterms:created>
  <dcterms:modified xsi:type="dcterms:W3CDTF">2025-10-07T14:43:06Z</dcterms:modified>
</cp:coreProperties>
</file>