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08-04-2026)\Entrants\"/>
    </mc:Choice>
  </mc:AlternateContent>
  <xr:revisionPtr revIDLastSave="0" documentId="13_ncr:1_{A6A2BCC0-DCEA-47DD-91E3-913ED0EC66B5}" xr6:coauthVersionLast="36" xr6:coauthVersionMax="36" xr10:uidLastSave="{00000000-0000-0000-0000-000000000000}"/>
  <bookViews>
    <workbookView xWindow="0" yWindow="0" windowWidth="17880" windowHeight="12180" tabRatio="762" xr2:uid="{00000000-000D-0000-FFFF-FFFF00000000}"/>
  </bookViews>
  <sheets>
    <sheet name="F-IDEM-NMA" sheetId="10" r:id="rId1"/>
  </sheets>
  <definedNames>
    <definedName name="azdazd">#REF!</definedName>
    <definedName name="codesssss" localSheetId="0">#REF!</definedName>
    <definedName name="codesssss">#REF!</definedName>
    <definedName name="dd">#REF!</definedName>
    <definedName name="fp">#REF!</definedName>
    <definedName name="invpay95" localSheetId="0">#REF!</definedName>
    <definedName name="invpay95">#REF!</definedName>
    <definedName name="li">#REF!</definedName>
    <definedName name="lis">#REF!</definedName>
    <definedName name="n">#REF!</definedName>
    <definedName name="pays">#REF!</definedName>
    <definedName name="q">#REF!</definedName>
    <definedName name="qb">#REF!</definedName>
    <definedName name="_xlnm.Print_Area" localSheetId="0">'F-IDEM-NMA'!$A$1:$E$87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0" l="1"/>
  <c r="C12" i="10"/>
  <c r="D12" i="10"/>
  <c r="E12" i="10"/>
  <c r="F12" i="10"/>
  <c r="G12" i="10"/>
  <c r="H12" i="10"/>
  <c r="I12" i="10"/>
  <c r="J12" i="10"/>
  <c r="K12" i="10"/>
  <c r="L12" i="10"/>
  <c r="M12" i="10"/>
  <c r="M8" i="10" l="1"/>
  <c r="M18" i="10"/>
  <c r="M43" i="10"/>
  <c r="M48" i="10"/>
  <c r="M52" i="10"/>
  <c r="M56" i="10"/>
  <c r="M62" i="10"/>
  <c r="M65" i="10"/>
  <c r="M72" i="10"/>
  <c r="M77" i="10"/>
  <c r="M85" i="10" l="1"/>
  <c r="K77" i="10" l="1"/>
  <c r="K72" i="10"/>
  <c r="K65" i="10"/>
  <c r="K62" i="10"/>
  <c r="K56" i="10"/>
  <c r="K52" i="10"/>
  <c r="K48" i="10"/>
  <c r="K43" i="10"/>
  <c r="K18" i="10"/>
  <c r="K8" i="10"/>
  <c r="K85" i="10" l="1"/>
  <c r="L8" i="10"/>
  <c r="L18" i="10"/>
  <c r="L43" i="10"/>
  <c r="L48" i="10"/>
  <c r="L52" i="10"/>
  <c r="L56" i="10"/>
  <c r="L62" i="10"/>
  <c r="L65" i="10"/>
  <c r="L72" i="10"/>
  <c r="L77" i="10"/>
  <c r="L85" i="10" l="1"/>
  <c r="J65" i="10"/>
  <c r="J77" i="10" l="1"/>
  <c r="J72" i="10"/>
  <c r="J62" i="10"/>
  <c r="J56" i="10"/>
  <c r="J52" i="10"/>
  <c r="J48" i="10"/>
  <c r="J43" i="10"/>
  <c r="J18" i="10"/>
  <c r="J8" i="10"/>
  <c r="J85" i="10" l="1"/>
  <c r="H43" i="10" l="1"/>
  <c r="I43" i="10"/>
  <c r="I77" i="10"/>
  <c r="H77" i="10"/>
  <c r="I72" i="10"/>
  <c r="H72" i="10"/>
  <c r="I65" i="10"/>
  <c r="H65" i="10"/>
  <c r="I62" i="10"/>
  <c r="H62" i="10"/>
  <c r="I56" i="10"/>
  <c r="H56" i="10"/>
  <c r="I52" i="10"/>
  <c r="H52" i="10"/>
  <c r="I48" i="10"/>
  <c r="H48" i="10"/>
  <c r="I18" i="10"/>
  <c r="H18" i="10"/>
  <c r="I8" i="10"/>
  <c r="H8" i="10"/>
  <c r="H85" i="10" l="1"/>
  <c r="I85" i="10"/>
  <c r="G77" i="10"/>
  <c r="G72" i="10"/>
  <c r="G65" i="10"/>
  <c r="G62" i="10"/>
  <c r="G56" i="10"/>
  <c r="G52" i="10"/>
  <c r="G48" i="10"/>
  <c r="G43" i="10"/>
  <c r="G18" i="10"/>
  <c r="G8" i="10"/>
  <c r="G85" i="10" l="1"/>
  <c r="F77" i="10"/>
  <c r="E77" i="10"/>
  <c r="D77" i="10"/>
  <c r="C77" i="10"/>
  <c r="B77" i="10"/>
  <c r="F72" i="10"/>
  <c r="E72" i="10"/>
  <c r="D72" i="10"/>
  <c r="C72" i="10"/>
  <c r="B72" i="10"/>
  <c r="F65" i="10"/>
  <c r="E65" i="10"/>
  <c r="D65" i="10"/>
  <c r="C65" i="10"/>
  <c r="B65" i="10"/>
  <c r="F62" i="10"/>
  <c r="E62" i="10"/>
  <c r="D62" i="10"/>
  <c r="C62" i="10"/>
  <c r="B62" i="10"/>
  <c r="F56" i="10"/>
  <c r="E56" i="10"/>
  <c r="D56" i="10"/>
  <c r="C56" i="10"/>
  <c r="B56" i="10"/>
  <c r="F52" i="10"/>
  <c r="E52" i="10"/>
  <c r="D52" i="10"/>
  <c r="C52" i="10"/>
  <c r="B52" i="10"/>
  <c r="F48" i="10"/>
  <c r="E48" i="10"/>
  <c r="D48" i="10"/>
  <c r="C48" i="10"/>
  <c r="B48" i="10"/>
  <c r="F43" i="10"/>
  <c r="E43" i="10"/>
  <c r="D43" i="10"/>
  <c r="C43" i="10"/>
  <c r="B43" i="10"/>
  <c r="F18" i="10"/>
  <c r="E18" i="10"/>
  <c r="D18" i="10"/>
  <c r="C18" i="10"/>
  <c r="B18" i="10"/>
  <c r="F8" i="10"/>
  <c r="E8" i="10"/>
  <c r="D8" i="10"/>
  <c r="C8" i="10"/>
  <c r="B8" i="10"/>
  <c r="E85" i="10" l="1"/>
  <c r="B85" i="10"/>
  <c r="F85" i="10"/>
  <c r="D85" i="10"/>
  <c r="C85" i="10"/>
</calcChain>
</file>

<file path=xl/sharedStrings.xml><?xml version="1.0" encoding="utf-8"?>
<sst xmlns="http://schemas.openxmlformats.org/spreadsheetml/2006/main" count="88" uniqueCount="88">
  <si>
    <t>FLUX NET DES INVESTISSEMENTS DIRECTS ETRANGERS AU MAROC</t>
  </si>
  <si>
    <t xml:space="preserve">En millions de dirhams </t>
  </si>
  <si>
    <t>TOTAL</t>
  </si>
  <si>
    <t>Agriculture, sylviculture et pêche</t>
  </si>
  <si>
    <t>Culture et production animale, chasse et services annexes</t>
  </si>
  <si>
    <t>Sylviculture et exploitation forestière</t>
  </si>
  <si>
    <t>Pêche et aquaculture</t>
  </si>
  <si>
    <t>Industries extractives</t>
  </si>
  <si>
    <t>Extraction d'hydrocarbures</t>
  </si>
  <si>
    <t>Extraction de minerais métalliques</t>
  </si>
  <si>
    <t>Autres industries extractives</t>
  </si>
  <si>
    <t>Services de soutien aux industries extractives</t>
  </si>
  <si>
    <t>Industries manufacturières</t>
  </si>
  <si>
    <t>Industries alimentaires</t>
  </si>
  <si>
    <t xml:space="preserve">Fabrication de boissons </t>
  </si>
  <si>
    <t>Industrie du tabac</t>
  </si>
  <si>
    <t>Fabrication de textiles</t>
  </si>
  <si>
    <t>Industrie de l'habillement</t>
  </si>
  <si>
    <t>Industrie du cuir et de la chaussure</t>
  </si>
  <si>
    <t>Industrie du bois</t>
  </si>
  <si>
    <t>Industrie du papier et du carton</t>
  </si>
  <si>
    <t>Imprimerie et reproduction d'enregistrement</t>
  </si>
  <si>
    <t>Industrie chimique</t>
  </si>
  <si>
    <t>Industrie pharmaceutique</t>
  </si>
  <si>
    <t>Fabrication de produits en caoutchouc et en plastique</t>
  </si>
  <si>
    <t>Fabrication d'autres produits minéraux non métalliques</t>
  </si>
  <si>
    <t>Fabrication de produits métalliques, à l'exception des machines et des équipements</t>
  </si>
  <si>
    <t>Fabrication de produits informatiques, électroniques et optiques</t>
  </si>
  <si>
    <t>Fabrication d'équipements électriques</t>
  </si>
  <si>
    <t>Fabrication de machines et équipements</t>
  </si>
  <si>
    <t>Industrie automobile</t>
  </si>
  <si>
    <t>Fabrication d'autres matériels de transport</t>
  </si>
  <si>
    <t>Fabrication de meubles</t>
  </si>
  <si>
    <t>Autres industries manufacturières</t>
  </si>
  <si>
    <t>Réparation et installation de machines et d'équipements</t>
  </si>
  <si>
    <t>Electricité, gaz, vapeur et air conditionné</t>
  </si>
  <si>
    <t>Eau, assainissement, gestion des déchets et dépollution</t>
  </si>
  <si>
    <t>Captage, traitement et distribution d'eau</t>
  </si>
  <si>
    <t>Collecte, traitement et élimination des déchets ; récupération</t>
  </si>
  <si>
    <t>Dépollution et autres services de gestion des déchets</t>
  </si>
  <si>
    <t>Construction</t>
  </si>
  <si>
    <t>Construction de bâtiments</t>
  </si>
  <si>
    <t>Génie civil</t>
  </si>
  <si>
    <t>Travaux de construction spécialisés</t>
  </si>
  <si>
    <t>Commerce, réparation d'automobiles et de motocycles</t>
  </si>
  <si>
    <t>Commerce et réparation d'automobiles et de motocycles</t>
  </si>
  <si>
    <t>Commerce de gros</t>
  </si>
  <si>
    <t>Commerce de détail</t>
  </si>
  <si>
    <t>Transports et entreposage</t>
  </si>
  <si>
    <t>Transports terrestres et transports par conduites</t>
  </si>
  <si>
    <t>Transports par eau</t>
  </si>
  <si>
    <t xml:space="preserve">Transports aériens </t>
  </si>
  <si>
    <t>Entreposage et services auxiliaires des transports</t>
  </si>
  <si>
    <t>Activités de poste et de courrier</t>
  </si>
  <si>
    <t>Hébergement et restauration</t>
  </si>
  <si>
    <t>Hébergement</t>
  </si>
  <si>
    <t>Restauration</t>
  </si>
  <si>
    <t>Information et communication</t>
  </si>
  <si>
    <t>Édition</t>
  </si>
  <si>
    <t>Programmation et diffusion</t>
  </si>
  <si>
    <t>Télécommunications</t>
  </si>
  <si>
    <t>Programmation, conseil et autres activités informatiques</t>
  </si>
  <si>
    <t>Services d'information</t>
  </si>
  <si>
    <t>Activités financières et d'assurance</t>
  </si>
  <si>
    <t>Activités des services financiers, hors assurance et caisses de retraite dont activités des sociétés holdings</t>
  </si>
  <si>
    <t>Assurance</t>
  </si>
  <si>
    <t>Activités auxiliaires de services financiers et d'assurance</t>
  </si>
  <si>
    <t>Activités immobilières</t>
  </si>
  <si>
    <t>Activités spécialisées, scientifiques et techniques</t>
  </si>
  <si>
    <t>Activités juridiques et comptables</t>
  </si>
  <si>
    <t>Activités des sièges sociaux et conseils de gestion</t>
  </si>
  <si>
    <t>Activités d'architecture, d'ingénierie, de contrôle et analyses tehniques</t>
  </si>
  <si>
    <t>Publicité et études de marché</t>
  </si>
  <si>
    <t>Autres activités spécialisées, scientifiques et techniques</t>
  </si>
  <si>
    <t>Autres services</t>
  </si>
  <si>
    <t>Divers secteurs</t>
  </si>
  <si>
    <t>Collecte et traitement des eaux usées</t>
  </si>
  <si>
    <t>Recherche-développement scientifique</t>
  </si>
  <si>
    <t>SECTEURS D'ACTIVITE</t>
  </si>
  <si>
    <t>Production de films cinématographiques, de vidéos et de programmes de télévision</t>
  </si>
  <si>
    <t>REPARTITION PAR SECTEUR D'ACTIVITE SELON LA NOMENCLATURE MAROCAINE DES ACTIVITES</t>
  </si>
  <si>
    <t>2024*</t>
  </si>
  <si>
    <t>Métallurgie</t>
  </si>
  <si>
    <t>ANNEES 2014-2025</t>
  </si>
  <si>
    <t>2025**</t>
  </si>
  <si>
    <t>*Chiffres actualisés</t>
  </si>
  <si>
    <t>**Chiffres provisoires</t>
  </si>
  <si>
    <t>Extraction de houille et de lignite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</si>
</sst>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_F_-;\-* #,##0.00\ _F_-;_-* &quot;-&quot;??\ _F_-;_-@_-"/>
    <numFmt numFmtId="166" formatCode="\+#,##0;\-#,##0;&quot;-   &quot;"/>
    <numFmt numFmtId="167" formatCode="#,##0.0;\-#,##0.0;&quot;-   &quot;"/>
  </numFmts>
  <fonts count="8" x14ac:knownFonts="1">
    <font>
      <sz val="10"/>
      <name val="Arial"/>
      <family val="2"/>
    </font>
    <font>
      <sz val="10"/>
      <name val="Arial"/>
      <family val="2"/>
    </font>
    <font>
      <b/>
      <u/>
      <sz val="10"/>
      <color indexed="18"/>
      <name val="Times New Roman"/>
      <family val="1"/>
    </font>
    <font>
      <sz val="10"/>
      <name val="Times New Roman"/>
      <family val="1"/>
    </font>
    <font>
      <i/>
      <sz val="8"/>
      <color indexed="59"/>
      <name val="Times New Roman"/>
      <family val="1"/>
    </font>
    <font>
      <b/>
      <sz val="10"/>
      <color indexed="18"/>
      <name val="Times New Roman"/>
      <family val="1"/>
    </font>
    <font>
      <b/>
      <sz val="10"/>
      <color theme="8" tint="-0.499984740745262"/>
      <name val="Times New Roman"/>
      <family val="1"/>
    </font>
    <font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1" fillId="0" borderId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1" fillId="0" borderId="0" xfId="0" applyFont="1" applyFill="1"/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3" borderId="2" xfId="1" applyNumberFormat="1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right" vertical="center" indent="1"/>
    </xf>
    <xf numFmtId="0" fontId="5" fillId="4" borderId="2" xfId="0" applyFont="1" applyFill="1" applyBorder="1" applyAlignment="1">
      <alignment horizontal="center" vertical="center"/>
    </xf>
    <xf numFmtId="0" fontId="3" fillId="0" borderId="4" xfId="2" applyFont="1" applyBorder="1" applyAlignment="1">
      <alignment horizontal="left" vertical="center" indent="1"/>
    </xf>
    <xf numFmtId="166" fontId="3" fillId="0" borderId="3" xfId="0" applyNumberFormat="1" applyFont="1" applyFill="1" applyBorder="1" applyAlignment="1">
      <alignment horizontal="right" vertical="center" indent="1"/>
    </xf>
    <xf numFmtId="0" fontId="3" fillId="0" borderId="4" xfId="2" applyFont="1" applyBorder="1" applyAlignment="1">
      <alignment horizontal="left" vertical="center" wrapText="1" indent="1"/>
    </xf>
    <xf numFmtId="166" fontId="5" fillId="3" borderId="2" xfId="0" applyNumberFormat="1" applyFont="1" applyFill="1" applyBorder="1" applyAlignment="1">
      <alignment horizontal="right" vertical="center" indent="1"/>
    </xf>
    <xf numFmtId="166" fontId="3" fillId="0" borderId="3" xfId="0" applyNumberFormat="1" applyFont="1" applyBorder="1" applyAlignment="1">
      <alignment horizontal="right" vertical="center" indent="1"/>
    </xf>
    <xf numFmtId="167" fontId="5" fillId="3" borderId="5" xfId="0" applyNumberFormat="1" applyFont="1" applyFill="1" applyBorder="1" applyAlignment="1">
      <alignment horizontal="center" vertical="center"/>
    </xf>
    <xf numFmtId="166" fontId="5" fillId="4" borderId="2" xfId="1" applyNumberFormat="1" applyFont="1" applyFill="1" applyBorder="1" applyAlignment="1">
      <alignment horizontal="right" vertical="center" indent="1"/>
    </xf>
    <xf numFmtId="0" fontId="0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left" vertical="center" indent="1"/>
    </xf>
    <xf numFmtId="166" fontId="6" fillId="5" borderId="3" xfId="0" applyNumberFormat="1" applyFont="1" applyFill="1" applyBorder="1" applyAlignment="1">
      <alignment horizontal="right" vertical="center" indent="1"/>
    </xf>
    <xf numFmtId="0" fontId="5" fillId="6" borderId="6" xfId="0" applyFont="1" applyFill="1" applyBorder="1" applyAlignment="1">
      <alignment horizontal="center" vertical="center"/>
    </xf>
    <xf numFmtId="0" fontId="5" fillId="2" borderId="6" xfId="1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left" vertical="center" indent="1"/>
    </xf>
    <xf numFmtId="166" fontId="6" fillId="2" borderId="3" xfId="0" applyNumberFormat="1" applyFont="1" applyFill="1" applyBorder="1" applyAlignment="1">
      <alignment horizontal="right" vertical="center" indent="1"/>
    </xf>
    <xf numFmtId="0" fontId="0" fillId="2" borderId="0" xfId="0" applyFill="1"/>
    <xf numFmtId="0" fontId="7" fillId="2" borderId="0" xfId="2" applyFont="1" applyFill="1" applyBorder="1"/>
    <xf numFmtId="0" fontId="2" fillId="0" borderId="0" xfId="2" applyFont="1" applyAlignment="1">
      <alignment horizontal="center"/>
    </xf>
    <xf numFmtId="0" fontId="3" fillId="2" borderId="4" xfId="2" applyFont="1" applyFill="1" applyBorder="1" applyAlignment="1">
      <alignment horizontal="left" vertical="center" indent="1"/>
    </xf>
  </cellXfs>
  <cellStyles count="7">
    <cellStyle name="Milliers" xfId="1" builtinId="3"/>
    <cellStyle name="Milliers 2" xfId="6" xr:uid="{00000000-0005-0000-0000-000001000000}"/>
    <cellStyle name="Milliers 5" xfId="5" xr:uid="{00000000-0005-0000-0000-000002000000}"/>
    <cellStyle name="Normal" xfId="0" builtinId="0"/>
    <cellStyle name="Normal 10" xfId="4" xr:uid="{00000000-0005-0000-0000-000004000000}"/>
    <cellStyle name="Normal 2" xfId="3" xr:uid="{00000000-0005-0000-0000-000005000000}"/>
    <cellStyle name="Normal_invsect91-95" xfId="2" xr:uid="{00000000-0005-0000-0000-000006000000}"/>
  </cellStyles>
  <dxfs count="0"/>
  <tableStyles count="0" defaultTableStyle="TableStyleMedium2" defaultPivotStyle="PivotStyleLight16"/>
  <colors>
    <mruColors>
      <color rgb="FFC064A6"/>
      <color rgb="FFDFD9E7"/>
      <color rgb="FFD8C4FC"/>
      <color rgb="FFCCCCFF"/>
      <color rgb="FFCFCDF3"/>
      <color rgb="FFDBC8F8"/>
      <color rgb="FFE0C1FF"/>
      <color rgb="FF660066"/>
      <color rgb="FF990099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9"/>
  <sheetViews>
    <sheetView showGridLines="0" tabSelected="1" zoomScaleNormal="100" workbookViewId="0">
      <selection sqref="A1:M1"/>
    </sheetView>
  </sheetViews>
  <sheetFormatPr baseColWidth="10" defaultRowHeight="12.75" x14ac:dyDescent="0.2"/>
  <cols>
    <col min="1" max="1" width="69.7109375" customWidth="1"/>
    <col min="2" max="10" width="13" customWidth="1"/>
  </cols>
  <sheetData>
    <row r="1" spans="1:13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x14ac:dyDescent="0.2">
      <c r="A2" s="28" t="s">
        <v>80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x14ac:dyDescent="0.2">
      <c r="A3" s="28" t="s">
        <v>83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2" customFormat="1" x14ac:dyDescent="0.2">
      <c r="A4" s="3"/>
      <c r="B4" s="3"/>
      <c r="C4" s="3"/>
      <c r="D4" s="3"/>
      <c r="E4" s="3"/>
    </row>
    <row r="5" spans="1:13" ht="12.75" customHeight="1" x14ac:dyDescent="0.2">
      <c r="A5" s="4"/>
      <c r="B5" s="4"/>
      <c r="C5" s="4"/>
      <c r="D5" s="4"/>
      <c r="K5" s="5"/>
      <c r="M5" s="5" t="s">
        <v>1</v>
      </c>
    </row>
    <row r="6" spans="1:13" ht="34.5" customHeight="1" x14ac:dyDescent="0.2">
      <c r="A6" s="9" t="s">
        <v>78</v>
      </c>
      <c r="B6" s="9">
        <v>2014</v>
      </c>
      <c r="C6" s="9">
        <v>2015</v>
      </c>
      <c r="D6" s="9">
        <v>2016</v>
      </c>
      <c r="E6" s="7">
        <v>2017</v>
      </c>
      <c r="F6" s="6">
        <v>2018</v>
      </c>
      <c r="G6" s="6">
        <v>2019</v>
      </c>
      <c r="H6" s="6">
        <v>2020</v>
      </c>
      <c r="I6" s="18">
        <v>2021</v>
      </c>
      <c r="J6" s="18">
        <v>2022</v>
      </c>
      <c r="K6" s="18">
        <v>2023</v>
      </c>
      <c r="L6" s="18" t="s">
        <v>81</v>
      </c>
      <c r="M6" s="18" t="s">
        <v>84</v>
      </c>
    </row>
    <row r="7" spans="1:13" ht="5.25" customHeight="1" x14ac:dyDescent="0.2">
      <c r="A7" s="10"/>
      <c r="B7" s="21"/>
      <c r="C7" s="21"/>
      <c r="D7" s="21"/>
      <c r="E7" s="22"/>
      <c r="F7" s="22"/>
      <c r="G7" s="22"/>
      <c r="H7" s="22"/>
      <c r="I7" s="23"/>
      <c r="J7" s="23"/>
      <c r="K7" s="23"/>
      <c r="L7" s="23"/>
      <c r="M7" s="23"/>
    </row>
    <row r="8" spans="1:13" ht="14.1" customHeight="1" x14ac:dyDescent="0.2">
      <c r="A8" s="19" t="s">
        <v>3</v>
      </c>
      <c r="B8" s="20">
        <f t="shared" ref="B8:D8" si="0">SUM(B9:B11)</f>
        <v>105</v>
      </c>
      <c r="C8" s="20">
        <f t="shared" si="0"/>
        <v>280</v>
      </c>
      <c r="D8" s="20">
        <f t="shared" si="0"/>
        <v>369</v>
      </c>
      <c r="E8" s="20">
        <f t="shared" ref="E8:J8" si="1">SUM(E9:E11)</f>
        <v>138</v>
      </c>
      <c r="F8" s="20">
        <f t="shared" si="1"/>
        <v>188</v>
      </c>
      <c r="G8" s="20">
        <f t="shared" si="1"/>
        <v>349</v>
      </c>
      <c r="H8" s="20">
        <f t="shared" si="1"/>
        <v>399</v>
      </c>
      <c r="I8" s="20">
        <f t="shared" si="1"/>
        <v>1106</v>
      </c>
      <c r="J8" s="20">
        <f t="shared" si="1"/>
        <v>267</v>
      </c>
      <c r="K8" s="20">
        <f t="shared" ref="K8:L8" si="2">SUM(K9:K11)</f>
        <v>542</v>
      </c>
      <c r="L8" s="20">
        <f t="shared" si="2"/>
        <v>516</v>
      </c>
      <c r="M8" s="20">
        <f t="shared" ref="M8" si="3">SUM(M9:M11)</f>
        <v>688</v>
      </c>
    </row>
    <row r="9" spans="1:13" ht="14.1" customHeight="1" x14ac:dyDescent="0.2">
      <c r="A9" s="10" t="s">
        <v>4</v>
      </c>
      <c r="B9" s="11">
        <v>105</v>
      </c>
      <c r="C9" s="11">
        <v>277</v>
      </c>
      <c r="D9" s="11">
        <v>214</v>
      </c>
      <c r="E9" s="8">
        <v>42</v>
      </c>
      <c r="F9" s="14">
        <v>64</v>
      </c>
      <c r="G9" s="14">
        <v>345</v>
      </c>
      <c r="H9" s="14">
        <v>371</v>
      </c>
      <c r="I9" s="8">
        <v>1064</v>
      </c>
      <c r="J9" s="8">
        <v>187</v>
      </c>
      <c r="K9" s="8">
        <v>461</v>
      </c>
      <c r="L9" s="8">
        <v>520</v>
      </c>
      <c r="M9" s="8">
        <v>689</v>
      </c>
    </row>
    <row r="10" spans="1:13" ht="14.1" customHeight="1" x14ac:dyDescent="0.2">
      <c r="A10" s="10" t="s">
        <v>5</v>
      </c>
      <c r="B10" s="11">
        <v>6</v>
      </c>
      <c r="C10" s="11">
        <v>12</v>
      </c>
      <c r="D10" s="11">
        <v>124</v>
      </c>
      <c r="E10" s="8">
        <v>128</v>
      </c>
      <c r="F10" s="14">
        <v>146</v>
      </c>
      <c r="G10" s="14">
        <v>-1</v>
      </c>
      <c r="H10" s="8">
        <v>0</v>
      </c>
      <c r="I10" s="8">
        <v>0</v>
      </c>
      <c r="J10" s="8">
        <v>6</v>
      </c>
      <c r="K10" s="8">
        <v>0</v>
      </c>
      <c r="L10" s="8">
        <v>0</v>
      </c>
      <c r="M10" s="8">
        <v>0</v>
      </c>
    </row>
    <row r="11" spans="1:13" ht="14.1" customHeight="1" x14ac:dyDescent="0.2">
      <c r="A11" s="10" t="s">
        <v>6</v>
      </c>
      <c r="B11" s="11">
        <v>-6</v>
      </c>
      <c r="C11" s="11">
        <v>-9</v>
      </c>
      <c r="D11" s="11">
        <v>31</v>
      </c>
      <c r="E11" s="8">
        <v>-32</v>
      </c>
      <c r="F11" s="14">
        <v>-22</v>
      </c>
      <c r="G11" s="14">
        <v>5</v>
      </c>
      <c r="H11" s="14">
        <v>28</v>
      </c>
      <c r="I11" s="8">
        <v>42</v>
      </c>
      <c r="J11" s="8">
        <v>74</v>
      </c>
      <c r="K11" s="8">
        <v>81</v>
      </c>
      <c r="L11" s="8">
        <v>-4</v>
      </c>
      <c r="M11" s="8">
        <v>-1</v>
      </c>
    </row>
    <row r="12" spans="1:13" ht="14.1" customHeight="1" x14ac:dyDescent="0.2">
      <c r="A12" s="19" t="s">
        <v>7</v>
      </c>
      <c r="B12" s="20">
        <f t="shared" ref="B12:L12" si="4">SUM(B13:B17)</f>
        <v>207</v>
      </c>
      <c r="C12" s="20">
        <f t="shared" si="4"/>
        <v>101</v>
      </c>
      <c r="D12" s="20">
        <f t="shared" si="4"/>
        <v>-74</v>
      </c>
      <c r="E12" s="20">
        <f t="shared" si="4"/>
        <v>96</v>
      </c>
      <c r="F12" s="20">
        <f t="shared" si="4"/>
        <v>42</v>
      </c>
      <c r="G12" s="20">
        <f t="shared" si="4"/>
        <v>83</v>
      </c>
      <c r="H12" s="20">
        <f t="shared" si="4"/>
        <v>130</v>
      </c>
      <c r="I12" s="20">
        <f t="shared" si="4"/>
        <v>3</v>
      </c>
      <c r="J12" s="20">
        <f t="shared" si="4"/>
        <v>200</v>
      </c>
      <c r="K12" s="20">
        <f t="shared" si="4"/>
        <v>612</v>
      </c>
      <c r="L12" s="20">
        <f t="shared" si="4"/>
        <v>236</v>
      </c>
      <c r="M12" s="20">
        <f>SUM(M13:M17)</f>
        <v>901</v>
      </c>
    </row>
    <row r="13" spans="1:13" ht="14.1" customHeight="1" x14ac:dyDescent="0.2">
      <c r="A13" s="29" t="s">
        <v>87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9</v>
      </c>
    </row>
    <row r="14" spans="1:13" ht="14.1" customHeight="1" x14ac:dyDescent="0.2">
      <c r="A14" s="10" t="s">
        <v>8</v>
      </c>
      <c r="B14" s="11">
        <v>40</v>
      </c>
      <c r="C14" s="11">
        <v>12</v>
      </c>
      <c r="D14" s="11">
        <v>18</v>
      </c>
      <c r="E14" s="8">
        <v>-13</v>
      </c>
      <c r="F14" s="14">
        <v>10</v>
      </c>
      <c r="G14" s="14">
        <v>42</v>
      </c>
      <c r="H14" s="14">
        <v>0</v>
      </c>
      <c r="I14" s="8">
        <v>15</v>
      </c>
      <c r="J14" s="8">
        <v>-42</v>
      </c>
      <c r="K14" s="8">
        <v>20</v>
      </c>
      <c r="L14" s="8">
        <v>0</v>
      </c>
      <c r="M14" s="8">
        <v>0</v>
      </c>
    </row>
    <row r="15" spans="1:13" ht="14.1" customHeight="1" x14ac:dyDescent="0.2">
      <c r="A15" s="10" t="s">
        <v>9</v>
      </c>
      <c r="B15" s="11">
        <v>133</v>
      </c>
      <c r="C15" s="11">
        <v>69</v>
      </c>
      <c r="D15" s="11">
        <v>-118</v>
      </c>
      <c r="E15" s="8">
        <v>-45</v>
      </c>
      <c r="F15" s="14">
        <v>17</v>
      </c>
      <c r="G15" s="14">
        <v>24</v>
      </c>
      <c r="H15" s="14">
        <v>126</v>
      </c>
      <c r="I15" s="8">
        <v>0</v>
      </c>
      <c r="J15" s="8">
        <v>234</v>
      </c>
      <c r="K15" s="8">
        <v>555</v>
      </c>
      <c r="L15" s="8">
        <v>175</v>
      </c>
      <c r="M15" s="8">
        <v>1066</v>
      </c>
    </row>
    <row r="16" spans="1:13" ht="14.1" customHeight="1" x14ac:dyDescent="0.2">
      <c r="A16" s="10" t="s">
        <v>10</v>
      </c>
      <c r="B16" s="11">
        <v>52</v>
      </c>
      <c r="C16" s="11">
        <v>9</v>
      </c>
      <c r="D16" s="11">
        <v>20</v>
      </c>
      <c r="E16" s="8">
        <v>18</v>
      </c>
      <c r="F16" s="14">
        <v>14</v>
      </c>
      <c r="G16" s="14">
        <v>11</v>
      </c>
      <c r="H16" s="14">
        <v>2</v>
      </c>
      <c r="I16" s="8">
        <v>-15</v>
      </c>
      <c r="J16" s="8">
        <v>5</v>
      </c>
      <c r="K16" s="8">
        <v>4</v>
      </c>
      <c r="L16" s="8">
        <v>13</v>
      </c>
      <c r="M16" s="8">
        <v>-303</v>
      </c>
    </row>
    <row r="17" spans="1:13" ht="14.1" customHeight="1" x14ac:dyDescent="0.2">
      <c r="A17" s="10" t="s">
        <v>11</v>
      </c>
      <c r="B17" s="11">
        <v>-18</v>
      </c>
      <c r="C17" s="11">
        <v>11</v>
      </c>
      <c r="D17" s="11">
        <v>6</v>
      </c>
      <c r="E17" s="8">
        <v>136</v>
      </c>
      <c r="F17" s="14">
        <v>1</v>
      </c>
      <c r="G17" s="14">
        <v>6</v>
      </c>
      <c r="H17" s="14">
        <v>2</v>
      </c>
      <c r="I17" s="8">
        <v>3</v>
      </c>
      <c r="J17" s="8">
        <v>3</v>
      </c>
      <c r="K17" s="8">
        <v>33</v>
      </c>
      <c r="L17" s="8">
        <v>48</v>
      </c>
      <c r="M17" s="8">
        <v>129</v>
      </c>
    </row>
    <row r="18" spans="1:13" s="1" customFormat="1" ht="14.1" customHeight="1" x14ac:dyDescent="0.2">
      <c r="A18" s="19" t="s">
        <v>12</v>
      </c>
      <c r="B18" s="20">
        <f t="shared" ref="B18:D18" si="5">SUM(B19:B41)</f>
        <v>7316</v>
      </c>
      <c r="C18" s="20">
        <f t="shared" si="5"/>
        <v>5679</v>
      </c>
      <c r="D18" s="20">
        <f t="shared" si="5"/>
        <v>3235</v>
      </c>
      <c r="E18" s="20">
        <f t="shared" ref="E18:J18" si="6">SUM(E19:E41)</f>
        <v>4532</v>
      </c>
      <c r="F18" s="20">
        <f t="shared" si="6"/>
        <v>4661</v>
      </c>
      <c r="G18" s="20">
        <f t="shared" si="6"/>
        <v>6184</v>
      </c>
      <c r="H18" s="20">
        <f t="shared" si="6"/>
        <v>2887</v>
      </c>
      <c r="I18" s="20">
        <f t="shared" si="6"/>
        <v>4439</v>
      </c>
      <c r="J18" s="20">
        <f t="shared" si="6"/>
        <v>10277</v>
      </c>
      <c r="K18" s="20">
        <f t="shared" ref="K18:L18" si="7">SUM(K19:K41)</f>
        <v>-4019</v>
      </c>
      <c r="L18" s="20">
        <f t="shared" si="7"/>
        <v>7769</v>
      </c>
      <c r="M18" s="20">
        <f t="shared" ref="M18" si="8">SUM(M19:M41)</f>
        <v>9804</v>
      </c>
    </row>
    <row r="19" spans="1:13" ht="14.1" customHeight="1" x14ac:dyDescent="0.2">
      <c r="A19" s="10" t="s">
        <v>13</v>
      </c>
      <c r="B19" s="11">
        <v>3481</v>
      </c>
      <c r="C19" s="11">
        <v>2085</v>
      </c>
      <c r="D19" s="11">
        <v>976</v>
      </c>
      <c r="E19" s="8">
        <v>599</v>
      </c>
      <c r="F19" s="14">
        <v>344</v>
      </c>
      <c r="G19" s="14">
        <v>1172</v>
      </c>
      <c r="H19" s="14">
        <v>-34</v>
      </c>
      <c r="I19" s="8">
        <v>518</v>
      </c>
      <c r="J19" s="8">
        <v>1380</v>
      </c>
      <c r="K19" s="8">
        <v>-5121</v>
      </c>
      <c r="L19" s="8">
        <v>370</v>
      </c>
      <c r="M19" s="8">
        <v>-311</v>
      </c>
    </row>
    <row r="20" spans="1:13" ht="14.1" customHeight="1" x14ac:dyDescent="0.2">
      <c r="A20" s="10" t="s">
        <v>14</v>
      </c>
      <c r="B20" s="11">
        <v>92</v>
      </c>
      <c r="C20" s="11">
        <v>79</v>
      </c>
      <c r="D20" s="11">
        <v>57</v>
      </c>
      <c r="E20" s="8">
        <v>-146</v>
      </c>
      <c r="F20" s="14">
        <v>358</v>
      </c>
      <c r="G20" s="14">
        <v>178</v>
      </c>
      <c r="H20" s="14">
        <v>234</v>
      </c>
      <c r="I20" s="8">
        <v>-53</v>
      </c>
      <c r="J20" s="8">
        <v>59</v>
      </c>
      <c r="K20" s="8">
        <v>10</v>
      </c>
      <c r="L20" s="8">
        <v>293</v>
      </c>
      <c r="M20" s="8">
        <v>-99</v>
      </c>
    </row>
    <row r="21" spans="1:13" ht="14.1" customHeight="1" x14ac:dyDescent="0.2">
      <c r="A21" s="10" t="s">
        <v>15</v>
      </c>
      <c r="B21" s="11">
        <v>46</v>
      </c>
      <c r="C21" s="11">
        <v>54</v>
      </c>
      <c r="D21" s="11">
        <v>-40</v>
      </c>
      <c r="E21" s="8">
        <v>419</v>
      </c>
      <c r="F21" s="14">
        <v>44</v>
      </c>
      <c r="G21" s="14">
        <v>-37</v>
      </c>
      <c r="H21" s="14">
        <v>-227</v>
      </c>
      <c r="I21" s="8">
        <v>95</v>
      </c>
      <c r="J21" s="8">
        <v>77</v>
      </c>
      <c r="K21" s="8">
        <v>691</v>
      </c>
      <c r="L21" s="8">
        <v>670</v>
      </c>
      <c r="M21" s="8">
        <v>1081</v>
      </c>
    </row>
    <row r="22" spans="1:13" ht="14.1" customHeight="1" x14ac:dyDescent="0.2">
      <c r="A22" s="10" t="s">
        <v>16</v>
      </c>
      <c r="B22" s="11">
        <v>-5</v>
      </c>
      <c r="C22" s="11">
        <v>63</v>
      </c>
      <c r="D22" s="11">
        <v>51</v>
      </c>
      <c r="E22" s="8">
        <v>101</v>
      </c>
      <c r="F22" s="14">
        <v>67</v>
      </c>
      <c r="G22" s="14">
        <v>42</v>
      </c>
      <c r="H22" s="14">
        <v>-7</v>
      </c>
      <c r="I22" s="8">
        <v>39</v>
      </c>
      <c r="J22" s="8">
        <v>-36</v>
      </c>
      <c r="K22" s="8">
        <v>42</v>
      </c>
      <c r="L22" s="8">
        <v>17</v>
      </c>
      <c r="M22" s="8">
        <v>190</v>
      </c>
    </row>
    <row r="23" spans="1:13" ht="14.1" customHeight="1" x14ac:dyDescent="0.2">
      <c r="A23" s="10" t="s">
        <v>17</v>
      </c>
      <c r="B23" s="11">
        <v>67</v>
      </c>
      <c r="C23" s="11">
        <v>42</v>
      </c>
      <c r="D23" s="11">
        <v>65</v>
      </c>
      <c r="E23" s="8">
        <v>38</v>
      </c>
      <c r="F23" s="14">
        <v>36</v>
      </c>
      <c r="G23" s="14">
        <v>37</v>
      </c>
      <c r="H23" s="14">
        <v>18</v>
      </c>
      <c r="I23" s="8">
        <v>19</v>
      </c>
      <c r="J23" s="8">
        <v>54</v>
      </c>
      <c r="K23" s="8">
        <v>77</v>
      </c>
      <c r="L23" s="8">
        <v>40</v>
      </c>
      <c r="M23" s="8">
        <v>67</v>
      </c>
    </row>
    <row r="24" spans="1:13" ht="14.1" customHeight="1" x14ac:dyDescent="0.2">
      <c r="A24" s="10" t="s">
        <v>18</v>
      </c>
      <c r="B24" s="11">
        <v>-10</v>
      </c>
      <c r="C24" s="11">
        <v>-15</v>
      </c>
      <c r="D24" s="11">
        <v>82</v>
      </c>
      <c r="E24" s="8">
        <v>1</v>
      </c>
      <c r="F24" s="14">
        <v>-2</v>
      </c>
      <c r="G24" s="14">
        <v>-12</v>
      </c>
      <c r="H24" s="14">
        <v>-7</v>
      </c>
      <c r="I24" s="8">
        <v>-5</v>
      </c>
      <c r="J24" s="8">
        <v>-3</v>
      </c>
      <c r="K24" s="8">
        <v>-2</v>
      </c>
      <c r="L24" s="8">
        <v>-10</v>
      </c>
      <c r="M24" s="8">
        <v>124</v>
      </c>
    </row>
    <row r="25" spans="1:13" ht="14.1" customHeight="1" x14ac:dyDescent="0.2">
      <c r="A25" s="10" t="s">
        <v>19</v>
      </c>
      <c r="B25" s="11">
        <v>103</v>
      </c>
      <c r="C25" s="11">
        <v>135</v>
      </c>
      <c r="D25" s="11">
        <v>114</v>
      </c>
      <c r="E25" s="8">
        <v>111</v>
      </c>
      <c r="F25" s="14">
        <v>1</v>
      </c>
      <c r="G25" s="14">
        <v>2</v>
      </c>
      <c r="H25" s="11">
        <v>0</v>
      </c>
      <c r="I25" s="8">
        <v>0</v>
      </c>
      <c r="J25" s="8">
        <v>0</v>
      </c>
      <c r="K25" s="8">
        <v>11</v>
      </c>
      <c r="L25" s="8">
        <v>-11</v>
      </c>
      <c r="M25" s="8">
        <v>0</v>
      </c>
    </row>
    <row r="26" spans="1:13" ht="14.1" customHeight="1" x14ac:dyDescent="0.2">
      <c r="A26" s="10" t="s">
        <v>20</v>
      </c>
      <c r="B26" s="11">
        <v>112</v>
      </c>
      <c r="C26" s="11">
        <v>160</v>
      </c>
      <c r="D26" s="11">
        <v>-56</v>
      </c>
      <c r="E26" s="8">
        <v>99</v>
      </c>
      <c r="F26" s="14">
        <v>-254</v>
      </c>
      <c r="G26" s="14">
        <v>61</v>
      </c>
      <c r="H26" s="14">
        <v>-4</v>
      </c>
      <c r="I26" s="8">
        <v>-5</v>
      </c>
      <c r="J26" s="11">
        <v>424</v>
      </c>
      <c r="K26" s="11">
        <v>197</v>
      </c>
      <c r="L26" s="11">
        <v>507</v>
      </c>
      <c r="M26" s="11">
        <v>237</v>
      </c>
    </row>
    <row r="27" spans="1:13" ht="14.1" customHeight="1" x14ac:dyDescent="0.2">
      <c r="A27" s="10" t="s">
        <v>21</v>
      </c>
      <c r="B27" s="11">
        <v>19</v>
      </c>
      <c r="C27" s="11">
        <v>52</v>
      </c>
      <c r="D27" s="11">
        <v>12</v>
      </c>
      <c r="E27" s="8">
        <v>-3</v>
      </c>
      <c r="F27" s="14">
        <v>17</v>
      </c>
      <c r="G27" s="14">
        <v>-1</v>
      </c>
      <c r="H27" s="14">
        <v>13</v>
      </c>
      <c r="I27" s="8">
        <v>6</v>
      </c>
      <c r="J27" s="11">
        <v>67</v>
      </c>
      <c r="K27" s="11">
        <v>-40</v>
      </c>
      <c r="L27" s="11">
        <v>-18</v>
      </c>
      <c r="M27" s="11">
        <v>-6</v>
      </c>
    </row>
    <row r="28" spans="1:13" ht="14.1" customHeight="1" x14ac:dyDescent="0.2">
      <c r="A28" s="10" t="s">
        <v>22</v>
      </c>
      <c r="B28" s="11">
        <v>723</v>
      </c>
      <c r="C28" s="11">
        <v>278</v>
      </c>
      <c r="D28" s="11">
        <v>36</v>
      </c>
      <c r="E28" s="8">
        <v>188</v>
      </c>
      <c r="F28" s="14">
        <v>332</v>
      </c>
      <c r="G28" s="14">
        <v>191</v>
      </c>
      <c r="H28" s="14">
        <v>2</v>
      </c>
      <c r="I28" s="8">
        <v>533</v>
      </c>
      <c r="J28" s="11">
        <v>6286</v>
      </c>
      <c r="K28" s="11">
        <v>-2156</v>
      </c>
      <c r="L28" s="11">
        <v>-143</v>
      </c>
      <c r="M28" s="11">
        <v>204</v>
      </c>
    </row>
    <row r="29" spans="1:13" ht="14.1" customHeight="1" x14ac:dyDescent="0.2">
      <c r="A29" s="10" t="s">
        <v>23</v>
      </c>
      <c r="B29" s="11">
        <v>700</v>
      </c>
      <c r="C29" s="11">
        <v>17</v>
      </c>
      <c r="D29" s="11">
        <v>104</v>
      </c>
      <c r="E29" s="8">
        <v>14</v>
      </c>
      <c r="F29" s="14">
        <v>577</v>
      </c>
      <c r="G29" s="14">
        <v>798</v>
      </c>
      <c r="H29" s="14">
        <v>879</v>
      </c>
      <c r="I29" s="8">
        <v>133</v>
      </c>
      <c r="J29" s="11">
        <v>852</v>
      </c>
      <c r="K29" s="11">
        <v>1385</v>
      </c>
      <c r="L29" s="11">
        <v>-137</v>
      </c>
      <c r="M29" s="11">
        <v>1082</v>
      </c>
    </row>
    <row r="30" spans="1:13" ht="14.1" customHeight="1" x14ac:dyDescent="0.2">
      <c r="A30" s="10" t="s">
        <v>24</v>
      </c>
      <c r="B30" s="11">
        <v>23</v>
      </c>
      <c r="C30" s="11">
        <v>142</v>
      </c>
      <c r="D30" s="11">
        <v>56</v>
      </c>
      <c r="E30" s="8">
        <v>144</v>
      </c>
      <c r="F30" s="14">
        <v>47</v>
      </c>
      <c r="G30" s="14">
        <v>45</v>
      </c>
      <c r="H30" s="14">
        <v>174</v>
      </c>
      <c r="I30" s="8">
        <v>215</v>
      </c>
      <c r="J30" s="11">
        <v>0</v>
      </c>
      <c r="K30" s="11">
        <v>108</v>
      </c>
      <c r="L30" s="11">
        <v>171</v>
      </c>
      <c r="M30" s="11">
        <v>290</v>
      </c>
    </row>
    <row r="31" spans="1:13" ht="14.1" customHeight="1" x14ac:dyDescent="0.2">
      <c r="A31" s="10" t="s">
        <v>25</v>
      </c>
      <c r="B31" s="11">
        <v>346</v>
      </c>
      <c r="C31" s="11">
        <v>312</v>
      </c>
      <c r="D31" s="11">
        <v>-2274</v>
      </c>
      <c r="E31" s="8">
        <v>290</v>
      </c>
      <c r="F31" s="14">
        <v>19</v>
      </c>
      <c r="G31" s="14">
        <v>-2255</v>
      </c>
      <c r="H31" s="14">
        <v>411</v>
      </c>
      <c r="I31" s="8">
        <v>27</v>
      </c>
      <c r="J31" s="11">
        <v>204</v>
      </c>
      <c r="K31" s="11">
        <v>154</v>
      </c>
      <c r="L31" s="11">
        <v>-47</v>
      </c>
      <c r="M31" s="11">
        <v>-1968</v>
      </c>
    </row>
    <row r="32" spans="1:13" ht="14.1" customHeight="1" x14ac:dyDescent="0.2">
      <c r="A32" s="10" t="s">
        <v>82</v>
      </c>
      <c r="B32" s="11">
        <v>107</v>
      </c>
      <c r="C32" s="11">
        <v>74</v>
      </c>
      <c r="D32" s="11">
        <v>104</v>
      </c>
      <c r="E32" s="8">
        <v>-38</v>
      </c>
      <c r="F32" s="14">
        <v>14</v>
      </c>
      <c r="G32" s="14">
        <v>3</v>
      </c>
      <c r="H32" s="14">
        <v>-2</v>
      </c>
      <c r="I32" s="8">
        <v>32</v>
      </c>
      <c r="J32" s="11">
        <v>303</v>
      </c>
      <c r="K32" s="11">
        <v>95</v>
      </c>
      <c r="L32" s="11">
        <v>-10</v>
      </c>
      <c r="M32" s="11">
        <v>-14</v>
      </c>
    </row>
    <row r="33" spans="1:13" ht="14.1" customHeight="1" x14ac:dyDescent="0.2">
      <c r="A33" s="10" t="s">
        <v>26</v>
      </c>
      <c r="B33" s="11">
        <v>59</v>
      </c>
      <c r="C33" s="11">
        <v>81</v>
      </c>
      <c r="D33" s="11">
        <v>91</v>
      </c>
      <c r="E33" s="8">
        <v>226</v>
      </c>
      <c r="F33" s="14">
        <v>82</v>
      </c>
      <c r="G33" s="14">
        <v>-42</v>
      </c>
      <c r="H33" s="14">
        <v>45</v>
      </c>
      <c r="I33" s="8">
        <v>159</v>
      </c>
      <c r="J33" s="11">
        <v>305</v>
      </c>
      <c r="K33" s="11">
        <v>129</v>
      </c>
      <c r="L33" s="11">
        <v>298</v>
      </c>
      <c r="M33" s="11">
        <v>385</v>
      </c>
    </row>
    <row r="34" spans="1:13" ht="14.1" customHeight="1" x14ac:dyDescent="0.2">
      <c r="A34" s="10" t="s">
        <v>27</v>
      </c>
      <c r="B34" s="11">
        <v>84</v>
      </c>
      <c r="C34" s="11">
        <v>80</v>
      </c>
      <c r="D34" s="11">
        <v>12</v>
      </c>
      <c r="E34" s="8">
        <v>7</v>
      </c>
      <c r="F34" s="14">
        <v>65</v>
      </c>
      <c r="G34" s="14">
        <v>63</v>
      </c>
      <c r="H34" s="14">
        <v>22</v>
      </c>
      <c r="I34" s="8">
        <v>2</v>
      </c>
      <c r="J34" s="11">
        <v>72</v>
      </c>
      <c r="K34" s="11">
        <v>90</v>
      </c>
      <c r="L34" s="11">
        <v>213</v>
      </c>
      <c r="M34" s="11">
        <v>212</v>
      </c>
    </row>
    <row r="35" spans="1:13" ht="14.1" customHeight="1" x14ac:dyDescent="0.2">
      <c r="A35" s="10" t="s">
        <v>28</v>
      </c>
      <c r="B35" s="11">
        <v>51</v>
      </c>
      <c r="C35" s="11">
        <v>53</v>
      </c>
      <c r="D35" s="11">
        <v>133</v>
      </c>
      <c r="E35" s="11">
        <v>174</v>
      </c>
      <c r="F35" s="14">
        <v>403</v>
      </c>
      <c r="G35" s="14">
        <v>341</v>
      </c>
      <c r="H35" s="14">
        <v>83</v>
      </c>
      <c r="I35" s="11">
        <v>153</v>
      </c>
      <c r="J35" s="11">
        <v>416</v>
      </c>
      <c r="K35" s="11">
        <v>674</v>
      </c>
      <c r="L35" s="11">
        <v>2311</v>
      </c>
      <c r="M35" s="11">
        <v>2393</v>
      </c>
    </row>
    <row r="36" spans="1:13" ht="14.1" customHeight="1" x14ac:dyDescent="0.2">
      <c r="A36" s="10" t="s">
        <v>29</v>
      </c>
      <c r="B36" s="11">
        <v>42</v>
      </c>
      <c r="C36" s="11">
        <v>140</v>
      </c>
      <c r="D36" s="11">
        <v>130</v>
      </c>
      <c r="E36" s="8">
        <v>-3</v>
      </c>
      <c r="F36" s="14">
        <v>40</v>
      </c>
      <c r="G36" s="14">
        <v>64</v>
      </c>
      <c r="H36" s="14">
        <v>41</v>
      </c>
      <c r="I36" s="8">
        <v>43</v>
      </c>
      <c r="J36" s="11">
        <v>22</v>
      </c>
      <c r="K36" s="11">
        <v>48</v>
      </c>
      <c r="L36" s="11">
        <v>195</v>
      </c>
      <c r="M36" s="11">
        <v>90</v>
      </c>
    </row>
    <row r="37" spans="1:13" ht="14.1" customHeight="1" x14ac:dyDescent="0.2">
      <c r="A37" s="10" t="s">
        <v>30</v>
      </c>
      <c r="B37" s="11">
        <v>706</v>
      </c>
      <c r="C37" s="11">
        <v>702</v>
      </c>
      <c r="D37" s="11">
        <v>3213</v>
      </c>
      <c r="E37" s="8">
        <v>1681</v>
      </c>
      <c r="F37" s="14">
        <v>2029</v>
      </c>
      <c r="G37" s="14">
        <v>5166</v>
      </c>
      <c r="H37" s="14">
        <v>986</v>
      </c>
      <c r="I37" s="8">
        <v>2358</v>
      </c>
      <c r="J37" s="11">
        <v>-515</v>
      </c>
      <c r="K37" s="11">
        <v>-1195</v>
      </c>
      <c r="L37" s="11">
        <v>2379</v>
      </c>
      <c r="M37" s="11">
        <v>4533</v>
      </c>
    </row>
    <row r="38" spans="1:13" ht="14.1" customHeight="1" x14ac:dyDescent="0.2">
      <c r="A38" s="10" t="s">
        <v>31</v>
      </c>
      <c r="B38" s="11">
        <v>511</v>
      </c>
      <c r="C38" s="11">
        <v>1070</v>
      </c>
      <c r="D38" s="11">
        <v>192</v>
      </c>
      <c r="E38" s="8">
        <v>324</v>
      </c>
      <c r="F38" s="14">
        <v>202</v>
      </c>
      <c r="G38" s="14">
        <v>379</v>
      </c>
      <c r="H38" s="14">
        <v>221</v>
      </c>
      <c r="I38" s="8">
        <v>137</v>
      </c>
      <c r="J38" s="11">
        <v>304</v>
      </c>
      <c r="K38" s="11">
        <v>414</v>
      </c>
      <c r="L38" s="11">
        <v>504</v>
      </c>
      <c r="M38" s="11">
        <v>1254</v>
      </c>
    </row>
    <row r="39" spans="1:13" ht="14.1" customHeight="1" x14ac:dyDescent="0.2">
      <c r="A39" s="10" t="s">
        <v>32</v>
      </c>
      <c r="B39" s="11">
        <v>1</v>
      </c>
      <c r="C39" s="11">
        <v>6</v>
      </c>
      <c r="D39" s="11">
        <v>11</v>
      </c>
      <c r="E39" s="8">
        <v>0</v>
      </c>
      <c r="F39" s="14">
        <v>236</v>
      </c>
      <c r="G39" s="14">
        <v>0</v>
      </c>
      <c r="H39" s="14">
        <v>12</v>
      </c>
      <c r="I39" s="8">
        <v>8</v>
      </c>
      <c r="J39" s="11">
        <v>2</v>
      </c>
      <c r="K39" s="11">
        <v>-7</v>
      </c>
      <c r="L39" s="11">
        <v>14</v>
      </c>
      <c r="M39" s="11">
        <v>22</v>
      </c>
    </row>
    <row r="40" spans="1:13" ht="14.1" customHeight="1" x14ac:dyDescent="0.2">
      <c r="A40" s="10" t="s">
        <v>33</v>
      </c>
      <c r="B40" s="11">
        <v>34</v>
      </c>
      <c r="C40" s="11">
        <v>66</v>
      </c>
      <c r="D40" s="11">
        <v>49</v>
      </c>
      <c r="E40" s="8">
        <v>248</v>
      </c>
      <c r="F40" s="14">
        <v>2</v>
      </c>
      <c r="G40" s="14">
        <v>-3</v>
      </c>
      <c r="H40" s="14">
        <v>5</v>
      </c>
      <c r="I40" s="8">
        <v>8</v>
      </c>
      <c r="J40" s="11">
        <v>2</v>
      </c>
      <c r="K40" s="11">
        <v>366</v>
      </c>
      <c r="L40" s="11">
        <v>163</v>
      </c>
      <c r="M40" s="11">
        <v>22</v>
      </c>
    </row>
    <row r="41" spans="1:13" ht="14.1" customHeight="1" x14ac:dyDescent="0.2">
      <c r="A41" s="10" t="s">
        <v>34</v>
      </c>
      <c r="B41" s="11">
        <v>24</v>
      </c>
      <c r="C41" s="11">
        <v>3</v>
      </c>
      <c r="D41" s="11">
        <v>117</v>
      </c>
      <c r="E41" s="8">
        <v>58</v>
      </c>
      <c r="F41" s="14">
        <v>2</v>
      </c>
      <c r="G41" s="14">
        <v>-8</v>
      </c>
      <c r="H41" s="14">
        <v>22</v>
      </c>
      <c r="I41" s="8">
        <v>17</v>
      </c>
      <c r="J41" s="11">
        <v>2</v>
      </c>
      <c r="K41" s="11">
        <v>11</v>
      </c>
      <c r="L41" s="11">
        <v>0</v>
      </c>
      <c r="M41" s="11">
        <v>16</v>
      </c>
    </row>
    <row r="42" spans="1:13" s="1" customFormat="1" ht="14.1" customHeight="1" x14ac:dyDescent="0.2">
      <c r="A42" s="19" t="s">
        <v>35</v>
      </c>
      <c r="B42" s="20">
        <v>1010</v>
      </c>
      <c r="C42" s="20">
        <v>1881</v>
      </c>
      <c r="D42" s="20">
        <v>12</v>
      </c>
      <c r="E42" s="20">
        <v>1996</v>
      </c>
      <c r="F42" s="20">
        <v>2894</v>
      </c>
      <c r="G42" s="20">
        <v>468</v>
      </c>
      <c r="H42" s="20">
        <v>-894</v>
      </c>
      <c r="I42" s="20">
        <v>169</v>
      </c>
      <c r="J42" s="20">
        <v>149</v>
      </c>
      <c r="K42" s="20">
        <v>1889</v>
      </c>
      <c r="L42" s="20">
        <v>666</v>
      </c>
      <c r="M42" s="20">
        <v>1758</v>
      </c>
    </row>
    <row r="43" spans="1:13" s="1" customFormat="1" ht="14.1" customHeight="1" x14ac:dyDescent="0.2">
      <c r="A43" s="19" t="s">
        <v>36</v>
      </c>
      <c r="B43" s="20">
        <f t="shared" ref="B43:D43" si="9">SUM(B44:B47)</f>
        <v>499</v>
      </c>
      <c r="C43" s="20">
        <f t="shared" si="9"/>
        <v>307</v>
      </c>
      <c r="D43" s="20">
        <f t="shared" si="9"/>
        <v>134</v>
      </c>
      <c r="E43" s="20">
        <f t="shared" ref="E43:J43" si="10">SUM(E44:E47)</f>
        <v>226</v>
      </c>
      <c r="F43" s="20">
        <f t="shared" si="10"/>
        <v>73</v>
      </c>
      <c r="G43" s="20">
        <f t="shared" si="10"/>
        <v>175</v>
      </c>
      <c r="H43" s="20">
        <f t="shared" si="10"/>
        <v>0</v>
      </c>
      <c r="I43" s="20">
        <f t="shared" si="10"/>
        <v>170</v>
      </c>
      <c r="J43" s="20">
        <f t="shared" si="10"/>
        <v>1596</v>
      </c>
      <c r="K43" s="20">
        <f t="shared" ref="K43:L43" si="11">SUM(K44:K47)</f>
        <v>-578</v>
      </c>
      <c r="L43" s="20">
        <f t="shared" si="11"/>
        <v>-1247</v>
      </c>
      <c r="M43" s="20">
        <f t="shared" ref="M43" si="12">SUM(M44:M47)</f>
        <v>-163</v>
      </c>
    </row>
    <row r="44" spans="1:13" ht="14.1" customHeight="1" x14ac:dyDescent="0.2">
      <c r="A44" s="10" t="s">
        <v>37</v>
      </c>
      <c r="B44" s="11">
        <v>294</v>
      </c>
      <c r="C44" s="11">
        <v>283</v>
      </c>
      <c r="D44" s="11">
        <v>246</v>
      </c>
      <c r="E44" s="8">
        <v>88</v>
      </c>
      <c r="F44" s="14">
        <v>43</v>
      </c>
      <c r="G44" s="14">
        <v>86</v>
      </c>
      <c r="H44" s="14">
        <v>-42</v>
      </c>
      <c r="I44" s="8">
        <v>36</v>
      </c>
      <c r="J44" s="11">
        <v>1442</v>
      </c>
      <c r="K44" s="11">
        <v>-370</v>
      </c>
      <c r="L44" s="11">
        <v>-1168</v>
      </c>
      <c r="M44" s="11">
        <v>-98</v>
      </c>
    </row>
    <row r="45" spans="1:13" ht="14.1" customHeight="1" x14ac:dyDescent="0.2">
      <c r="A45" s="10" t="s">
        <v>76</v>
      </c>
      <c r="B45" s="11">
        <v>0</v>
      </c>
      <c r="C45" s="11">
        <v>0</v>
      </c>
      <c r="D45" s="11">
        <v>2</v>
      </c>
      <c r="E45" s="8">
        <v>-1</v>
      </c>
      <c r="F45" s="11">
        <v>-1</v>
      </c>
      <c r="G45" s="11">
        <v>0</v>
      </c>
      <c r="H45" s="14">
        <v>0</v>
      </c>
      <c r="I45" s="8">
        <v>11</v>
      </c>
      <c r="J45" s="11">
        <v>12</v>
      </c>
      <c r="K45" s="11">
        <v>0</v>
      </c>
      <c r="L45" s="11">
        <v>1</v>
      </c>
      <c r="M45" s="11">
        <v>0</v>
      </c>
    </row>
    <row r="46" spans="1:13" ht="14.1" customHeight="1" x14ac:dyDescent="0.2">
      <c r="A46" s="10" t="s">
        <v>38</v>
      </c>
      <c r="B46" s="11">
        <v>188</v>
      </c>
      <c r="C46" s="11">
        <v>26</v>
      </c>
      <c r="D46" s="11">
        <v>-138</v>
      </c>
      <c r="E46" s="8">
        <v>3</v>
      </c>
      <c r="F46" s="14">
        <v>-80</v>
      </c>
      <c r="G46" s="14">
        <v>101</v>
      </c>
      <c r="H46" s="14">
        <v>42</v>
      </c>
      <c r="I46" s="8">
        <v>123</v>
      </c>
      <c r="J46" s="11">
        <v>140</v>
      </c>
      <c r="K46" s="11">
        <v>-207</v>
      </c>
      <c r="L46" s="11">
        <v>-81</v>
      </c>
      <c r="M46" s="11">
        <v>-65</v>
      </c>
    </row>
    <row r="47" spans="1:13" ht="14.1" customHeight="1" x14ac:dyDescent="0.2">
      <c r="A47" s="10" t="s">
        <v>39</v>
      </c>
      <c r="B47" s="11">
        <v>17</v>
      </c>
      <c r="C47" s="11">
        <v>-2</v>
      </c>
      <c r="D47" s="11">
        <v>24</v>
      </c>
      <c r="E47" s="8">
        <v>136</v>
      </c>
      <c r="F47" s="14">
        <v>111</v>
      </c>
      <c r="G47" s="14">
        <v>-12</v>
      </c>
      <c r="H47" s="11">
        <v>0</v>
      </c>
      <c r="I47" s="8">
        <v>0</v>
      </c>
      <c r="J47" s="11">
        <v>2</v>
      </c>
      <c r="K47" s="11">
        <v>-1</v>
      </c>
      <c r="L47" s="11">
        <v>1</v>
      </c>
      <c r="M47" s="11">
        <v>0</v>
      </c>
    </row>
    <row r="48" spans="1:13" s="1" customFormat="1" ht="14.1" customHeight="1" x14ac:dyDescent="0.2">
      <c r="A48" s="19" t="s">
        <v>40</v>
      </c>
      <c r="B48" s="20">
        <f t="shared" ref="B48:D48" si="13">SUM(B49:B51)</f>
        <v>1387</v>
      </c>
      <c r="C48" s="20">
        <f t="shared" si="13"/>
        <v>2776</v>
      </c>
      <c r="D48" s="20">
        <f t="shared" si="13"/>
        <v>1483</v>
      </c>
      <c r="E48" s="20">
        <f t="shared" ref="E48:J48" si="14">SUM(E49:E51)</f>
        <v>110</v>
      </c>
      <c r="F48" s="20">
        <f t="shared" si="14"/>
        <v>1177</v>
      </c>
      <c r="G48" s="20">
        <f t="shared" si="14"/>
        <v>320</v>
      </c>
      <c r="H48" s="20">
        <f t="shared" si="14"/>
        <v>338</v>
      </c>
      <c r="I48" s="20">
        <f t="shared" si="14"/>
        <v>428</v>
      </c>
      <c r="J48" s="20">
        <f t="shared" si="14"/>
        <v>856</v>
      </c>
      <c r="K48" s="20">
        <f t="shared" ref="K48:L48" si="15">SUM(K49:K51)</f>
        <v>600</v>
      </c>
      <c r="L48" s="20">
        <f t="shared" si="15"/>
        <v>561</v>
      </c>
      <c r="M48" s="20">
        <f t="shared" ref="M48" si="16">SUM(M49:M51)</f>
        <v>597</v>
      </c>
    </row>
    <row r="49" spans="1:13" ht="14.1" customHeight="1" x14ac:dyDescent="0.2">
      <c r="A49" s="10" t="s">
        <v>41</v>
      </c>
      <c r="B49" s="11">
        <v>781</v>
      </c>
      <c r="C49" s="11">
        <v>1866</v>
      </c>
      <c r="D49" s="11">
        <v>1147</v>
      </c>
      <c r="E49" s="8">
        <v>175</v>
      </c>
      <c r="F49" s="14">
        <v>884</v>
      </c>
      <c r="G49" s="14">
        <v>79</v>
      </c>
      <c r="H49" s="14">
        <v>23</v>
      </c>
      <c r="I49" s="8">
        <v>-26</v>
      </c>
      <c r="J49" s="11">
        <v>39</v>
      </c>
      <c r="K49" s="11">
        <v>269</v>
      </c>
      <c r="L49" s="11">
        <v>77</v>
      </c>
      <c r="M49" s="11">
        <v>134</v>
      </c>
    </row>
    <row r="50" spans="1:13" ht="14.1" customHeight="1" x14ac:dyDescent="0.2">
      <c r="A50" s="10" t="s">
        <v>42</v>
      </c>
      <c r="B50" s="11">
        <v>488</v>
      </c>
      <c r="C50" s="11">
        <v>665</v>
      </c>
      <c r="D50" s="11">
        <v>102</v>
      </c>
      <c r="E50" s="8">
        <v>98</v>
      </c>
      <c r="F50" s="14">
        <v>-10</v>
      </c>
      <c r="G50" s="14">
        <v>71</v>
      </c>
      <c r="H50" s="14">
        <v>13</v>
      </c>
      <c r="I50" s="8">
        <v>482</v>
      </c>
      <c r="J50" s="11">
        <v>412</v>
      </c>
      <c r="K50" s="11">
        <v>215</v>
      </c>
      <c r="L50" s="11">
        <v>295</v>
      </c>
      <c r="M50" s="11">
        <v>354</v>
      </c>
    </row>
    <row r="51" spans="1:13" ht="14.1" customHeight="1" x14ac:dyDescent="0.2">
      <c r="A51" s="10" t="s">
        <v>43</v>
      </c>
      <c r="B51" s="11">
        <v>118</v>
      </c>
      <c r="C51" s="11">
        <v>245</v>
      </c>
      <c r="D51" s="11">
        <v>234</v>
      </c>
      <c r="E51" s="8">
        <v>-163</v>
      </c>
      <c r="F51" s="14">
        <v>303</v>
      </c>
      <c r="G51" s="14">
        <v>170</v>
      </c>
      <c r="H51" s="14">
        <v>302</v>
      </c>
      <c r="I51" s="8">
        <v>-28</v>
      </c>
      <c r="J51" s="11">
        <v>405</v>
      </c>
      <c r="K51" s="11">
        <v>116</v>
      </c>
      <c r="L51" s="11">
        <v>189</v>
      </c>
      <c r="M51" s="11">
        <v>109</v>
      </c>
    </row>
    <row r="52" spans="1:13" s="1" customFormat="1" ht="14.1" customHeight="1" x14ac:dyDescent="0.2">
      <c r="A52" s="19" t="s">
        <v>44</v>
      </c>
      <c r="B52" s="20">
        <f t="shared" ref="B52:D52" si="17">SUM(B53:B55)</f>
        <v>1926</v>
      </c>
      <c r="C52" s="20">
        <f t="shared" si="17"/>
        <v>1244</v>
      </c>
      <c r="D52" s="20">
        <f t="shared" si="17"/>
        <v>3880</v>
      </c>
      <c r="E52" s="20">
        <f t="shared" ref="E52:J52" si="18">SUM(E53:E55)</f>
        <v>1808</v>
      </c>
      <c r="F52" s="20">
        <f t="shared" si="18"/>
        <v>2529</v>
      </c>
      <c r="G52" s="20">
        <f t="shared" si="18"/>
        <v>593</v>
      </c>
      <c r="H52" s="20">
        <f t="shared" si="18"/>
        <v>1992</v>
      </c>
      <c r="I52" s="20">
        <f t="shared" si="18"/>
        <v>1715</v>
      </c>
      <c r="J52" s="20">
        <f t="shared" si="18"/>
        <v>851</v>
      </c>
      <c r="K52" s="20">
        <f t="shared" ref="K52:L52" si="19">SUM(K53:K55)</f>
        <v>1268</v>
      </c>
      <c r="L52" s="20">
        <f t="shared" si="19"/>
        <v>1852</v>
      </c>
      <c r="M52" s="20">
        <f t="shared" ref="M52" si="20">SUM(M53:M55)</f>
        <v>3776</v>
      </c>
    </row>
    <row r="53" spans="1:13" ht="14.1" customHeight="1" x14ac:dyDescent="0.2">
      <c r="A53" s="10" t="s">
        <v>45</v>
      </c>
      <c r="B53" s="11">
        <v>142</v>
      </c>
      <c r="C53" s="11">
        <v>198</v>
      </c>
      <c r="D53" s="11">
        <v>976</v>
      </c>
      <c r="E53" s="8">
        <v>67</v>
      </c>
      <c r="F53" s="14">
        <v>618</v>
      </c>
      <c r="G53" s="14">
        <v>13</v>
      </c>
      <c r="H53" s="14">
        <v>186</v>
      </c>
      <c r="I53" s="8">
        <v>315</v>
      </c>
      <c r="J53" s="11">
        <v>336</v>
      </c>
      <c r="K53" s="11">
        <v>128</v>
      </c>
      <c r="L53" s="11">
        <v>802</v>
      </c>
      <c r="M53" s="11">
        <v>1940</v>
      </c>
    </row>
    <row r="54" spans="1:13" ht="14.1" customHeight="1" x14ac:dyDescent="0.2">
      <c r="A54" s="10" t="s">
        <v>46</v>
      </c>
      <c r="B54" s="11">
        <v>1412</v>
      </c>
      <c r="C54" s="11">
        <v>800</v>
      </c>
      <c r="D54" s="11">
        <v>1618</v>
      </c>
      <c r="E54" s="8">
        <v>879</v>
      </c>
      <c r="F54" s="14">
        <v>1197</v>
      </c>
      <c r="G54" s="14">
        <v>36</v>
      </c>
      <c r="H54" s="14">
        <v>551</v>
      </c>
      <c r="I54" s="8">
        <v>719</v>
      </c>
      <c r="J54" s="11">
        <v>799</v>
      </c>
      <c r="K54" s="11">
        <v>297</v>
      </c>
      <c r="L54" s="11">
        <v>1067</v>
      </c>
      <c r="M54" s="11">
        <v>658</v>
      </c>
    </row>
    <row r="55" spans="1:13" ht="14.1" customHeight="1" x14ac:dyDescent="0.2">
      <c r="A55" s="10" t="s">
        <v>47</v>
      </c>
      <c r="B55" s="11">
        <v>372</v>
      </c>
      <c r="C55" s="11">
        <v>246</v>
      </c>
      <c r="D55" s="11">
        <v>1286</v>
      </c>
      <c r="E55" s="8">
        <v>862</v>
      </c>
      <c r="F55" s="14">
        <v>714</v>
      </c>
      <c r="G55" s="14">
        <v>544</v>
      </c>
      <c r="H55" s="14">
        <v>1255</v>
      </c>
      <c r="I55" s="8">
        <v>681</v>
      </c>
      <c r="J55" s="11">
        <v>-284</v>
      </c>
      <c r="K55" s="11">
        <v>843</v>
      </c>
      <c r="L55" s="11">
        <v>-17</v>
      </c>
      <c r="M55" s="11">
        <v>1178</v>
      </c>
    </row>
    <row r="56" spans="1:13" s="1" customFormat="1" ht="14.1" customHeight="1" x14ac:dyDescent="0.2">
      <c r="A56" s="19" t="s">
        <v>48</v>
      </c>
      <c r="B56" s="20">
        <f t="shared" ref="B56:D56" si="21">SUM(B57:B61)</f>
        <v>120</v>
      </c>
      <c r="C56" s="20">
        <f>SUM(C57:C61)</f>
        <v>276</v>
      </c>
      <c r="D56" s="20">
        <f t="shared" si="21"/>
        <v>422</v>
      </c>
      <c r="E56" s="20">
        <f t="shared" ref="E56:J56" si="22">SUM(E57:E61)</f>
        <v>1696</v>
      </c>
      <c r="F56" s="20">
        <f t="shared" si="22"/>
        <v>3747</v>
      </c>
      <c r="G56" s="20">
        <f t="shared" si="22"/>
        <v>1342</v>
      </c>
      <c r="H56" s="20">
        <f t="shared" si="22"/>
        <v>445</v>
      </c>
      <c r="I56" s="20">
        <f t="shared" si="22"/>
        <v>491</v>
      </c>
      <c r="J56" s="20">
        <f t="shared" si="22"/>
        <v>2473</v>
      </c>
      <c r="K56" s="20">
        <f t="shared" ref="K56:L56" si="23">SUM(K57:K61)</f>
        <v>1653</v>
      </c>
      <c r="L56" s="20">
        <f t="shared" si="23"/>
        <v>816</v>
      </c>
      <c r="M56" s="20">
        <f t="shared" ref="M56" si="24">SUM(M57:M61)</f>
        <v>-126</v>
      </c>
    </row>
    <row r="57" spans="1:13" ht="14.1" customHeight="1" x14ac:dyDescent="0.2">
      <c r="A57" s="10" t="s">
        <v>49</v>
      </c>
      <c r="B57" s="11">
        <v>59</v>
      </c>
      <c r="C57" s="11">
        <v>246</v>
      </c>
      <c r="D57" s="11">
        <v>13</v>
      </c>
      <c r="E57" s="8">
        <v>201</v>
      </c>
      <c r="F57" s="14">
        <v>30</v>
      </c>
      <c r="G57" s="14">
        <v>59</v>
      </c>
      <c r="H57" s="14">
        <v>-38</v>
      </c>
      <c r="I57" s="8">
        <v>13</v>
      </c>
      <c r="J57" s="11">
        <v>78</v>
      </c>
      <c r="K57" s="11">
        <v>74</v>
      </c>
      <c r="L57" s="11">
        <v>99</v>
      </c>
      <c r="M57" s="11">
        <v>122</v>
      </c>
    </row>
    <row r="58" spans="1:13" ht="14.1" customHeight="1" x14ac:dyDescent="0.2">
      <c r="A58" s="10" t="s">
        <v>50</v>
      </c>
      <c r="B58" s="11">
        <v>-8</v>
      </c>
      <c r="C58" s="11">
        <v>-3</v>
      </c>
      <c r="D58" s="11">
        <v>49</v>
      </c>
      <c r="E58" s="8">
        <v>57</v>
      </c>
      <c r="F58" s="14">
        <v>184</v>
      </c>
      <c r="G58" s="14">
        <v>15</v>
      </c>
      <c r="H58" s="14">
        <v>-4</v>
      </c>
      <c r="I58" s="8">
        <v>48</v>
      </c>
      <c r="J58" s="11">
        <v>170</v>
      </c>
      <c r="K58" s="11">
        <v>160</v>
      </c>
      <c r="L58" s="11">
        <v>235</v>
      </c>
      <c r="M58" s="11">
        <v>45</v>
      </c>
    </row>
    <row r="59" spans="1:13" ht="14.1" customHeight="1" x14ac:dyDescent="0.2">
      <c r="A59" s="10" t="s">
        <v>51</v>
      </c>
      <c r="B59" s="11">
        <v>-8</v>
      </c>
      <c r="C59" s="11">
        <v>11</v>
      </c>
      <c r="D59" s="11">
        <v>-2</v>
      </c>
      <c r="E59" s="8">
        <v>7</v>
      </c>
      <c r="F59" s="14">
        <v>-1</v>
      </c>
      <c r="G59" s="14">
        <v>-39</v>
      </c>
      <c r="H59" s="14">
        <v>-20</v>
      </c>
      <c r="I59" s="8">
        <v>67</v>
      </c>
      <c r="J59" s="11">
        <v>-107</v>
      </c>
      <c r="K59" s="11">
        <v>101</v>
      </c>
      <c r="L59" s="11">
        <v>-15</v>
      </c>
      <c r="M59" s="11">
        <v>115</v>
      </c>
    </row>
    <row r="60" spans="1:13" ht="14.1" customHeight="1" x14ac:dyDescent="0.2">
      <c r="A60" s="10" t="s">
        <v>52</v>
      </c>
      <c r="B60" s="11">
        <v>77</v>
      </c>
      <c r="C60" s="11">
        <v>-31</v>
      </c>
      <c r="D60" s="11">
        <v>362</v>
      </c>
      <c r="E60" s="8">
        <v>1431</v>
      </c>
      <c r="F60" s="14">
        <v>3532</v>
      </c>
      <c r="G60" s="14">
        <v>1307</v>
      </c>
      <c r="H60" s="14">
        <v>491</v>
      </c>
      <c r="I60" s="8">
        <v>358</v>
      </c>
      <c r="J60" s="11">
        <v>2311</v>
      </c>
      <c r="K60" s="11">
        <v>1365</v>
      </c>
      <c r="L60" s="11">
        <v>498</v>
      </c>
      <c r="M60" s="11">
        <v>-404</v>
      </c>
    </row>
    <row r="61" spans="1:13" ht="14.1" customHeight="1" x14ac:dyDescent="0.2">
      <c r="A61" s="10" t="s">
        <v>53</v>
      </c>
      <c r="B61" s="11">
        <v>0</v>
      </c>
      <c r="C61" s="11">
        <v>53</v>
      </c>
      <c r="D61" s="11">
        <v>0</v>
      </c>
      <c r="E61" s="8">
        <v>0</v>
      </c>
      <c r="F61" s="14">
        <v>2</v>
      </c>
      <c r="G61" s="14">
        <v>0</v>
      </c>
      <c r="H61" s="14">
        <v>16</v>
      </c>
      <c r="I61" s="8">
        <v>5</v>
      </c>
      <c r="J61" s="11">
        <v>21</v>
      </c>
      <c r="K61" s="11">
        <v>-47</v>
      </c>
      <c r="L61" s="11">
        <v>-1</v>
      </c>
      <c r="M61" s="11">
        <v>-4</v>
      </c>
    </row>
    <row r="62" spans="1:13" s="1" customFormat="1" ht="14.1" customHeight="1" x14ac:dyDescent="0.2">
      <c r="A62" s="19" t="s">
        <v>54</v>
      </c>
      <c r="B62" s="20">
        <f t="shared" ref="B62:D62" si="25">B63+B64</f>
        <v>2736</v>
      </c>
      <c r="C62" s="20">
        <f t="shared" si="25"/>
        <v>2159</v>
      </c>
      <c r="D62" s="20">
        <f t="shared" si="25"/>
        <v>684</v>
      </c>
      <c r="E62" s="20">
        <f>E63+E64</f>
        <v>463</v>
      </c>
      <c r="F62" s="20">
        <f>SUM(F63:F64)</f>
        <v>1839</v>
      </c>
      <c r="G62" s="20">
        <f>SUM(G63:G64)</f>
        <v>1814</v>
      </c>
      <c r="H62" s="20">
        <f>SUM(H63:H64)</f>
        <v>495</v>
      </c>
      <c r="I62" s="20">
        <f>SUM(I63:I64)</f>
        <v>2141</v>
      </c>
      <c r="J62" s="20">
        <f>J63+J64</f>
        <v>608</v>
      </c>
      <c r="K62" s="20">
        <f>K63+K64</f>
        <v>127</v>
      </c>
      <c r="L62" s="20">
        <f>L63+L64</f>
        <v>1120</v>
      </c>
      <c r="M62" s="20">
        <f>M63+M64</f>
        <v>1152</v>
      </c>
    </row>
    <row r="63" spans="1:13" ht="14.1" customHeight="1" x14ac:dyDescent="0.2">
      <c r="A63" s="10" t="s">
        <v>55</v>
      </c>
      <c r="B63" s="11">
        <v>2688</v>
      </c>
      <c r="C63" s="11">
        <v>2093</v>
      </c>
      <c r="D63" s="11">
        <v>581</v>
      </c>
      <c r="E63" s="8">
        <v>446</v>
      </c>
      <c r="F63" s="14">
        <v>1826</v>
      </c>
      <c r="G63" s="14">
        <v>1820</v>
      </c>
      <c r="H63" s="14">
        <v>542</v>
      </c>
      <c r="I63" s="8">
        <v>2038</v>
      </c>
      <c r="J63" s="11">
        <v>578</v>
      </c>
      <c r="K63" s="11">
        <v>98</v>
      </c>
      <c r="L63" s="11">
        <v>1118</v>
      </c>
      <c r="M63" s="11">
        <v>1122</v>
      </c>
    </row>
    <row r="64" spans="1:13" ht="14.1" customHeight="1" x14ac:dyDescent="0.2">
      <c r="A64" s="10" t="s">
        <v>56</v>
      </c>
      <c r="B64" s="11">
        <v>48</v>
      </c>
      <c r="C64" s="11">
        <v>66</v>
      </c>
      <c r="D64" s="11">
        <v>103</v>
      </c>
      <c r="E64" s="8">
        <v>17</v>
      </c>
      <c r="F64" s="14">
        <v>13</v>
      </c>
      <c r="G64" s="14">
        <v>-6</v>
      </c>
      <c r="H64" s="14">
        <v>-47</v>
      </c>
      <c r="I64" s="8">
        <v>103</v>
      </c>
      <c r="J64" s="11">
        <v>30</v>
      </c>
      <c r="K64" s="11">
        <v>29</v>
      </c>
      <c r="L64" s="11">
        <v>2</v>
      </c>
      <c r="M64" s="11">
        <v>30</v>
      </c>
    </row>
    <row r="65" spans="1:13" s="1" customFormat="1" ht="14.1" customHeight="1" x14ac:dyDescent="0.2">
      <c r="A65" s="19" t="s">
        <v>57</v>
      </c>
      <c r="B65" s="20">
        <f t="shared" ref="B65:D65" si="26">SUM(B66:B71)</f>
        <v>1184</v>
      </c>
      <c r="C65" s="20">
        <f t="shared" si="26"/>
        <v>3162</v>
      </c>
      <c r="D65" s="20">
        <f t="shared" si="26"/>
        <v>348</v>
      </c>
      <c r="E65" s="20">
        <f t="shared" ref="E65:J65" si="27">SUM(E66:E71)</f>
        <v>473</v>
      </c>
      <c r="F65" s="20">
        <f t="shared" si="27"/>
        <v>2</v>
      </c>
      <c r="G65" s="20">
        <f t="shared" si="27"/>
        <v>-2373</v>
      </c>
      <c r="H65" s="20">
        <f t="shared" si="27"/>
        <v>861</v>
      </c>
      <c r="I65" s="20">
        <f t="shared" si="27"/>
        <v>723</v>
      </c>
      <c r="J65" s="20">
        <f t="shared" si="27"/>
        <v>1564</v>
      </c>
      <c r="K65" s="20">
        <f t="shared" ref="K65:L65" si="28">SUM(K66:K71)</f>
        <v>-526</v>
      </c>
      <c r="L65" s="20">
        <f t="shared" si="28"/>
        <v>1597</v>
      </c>
      <c r="M65" s="20">
        <f t="shared" ref="M65" si="29">SUM(M66:M71)</f>
        <v>-62</v>
      </c>
    </row>
    <row r="66" spans="1:13" ht="14.1" customHeight="1" x14ac:dyDescent="0.2">
      <c r="A66" s="10" t="s">
        <v>58</v>
      </c>
      <c r="B66" s="11">
        <v>4</v>
      </c>
      <c r="C66" s="11">
        <v>9</v>
      </c>
      <c r="D66" s="11">
        <v>46</v>
      </c>
      <c r="E66" s="8">
        <v>18</v>
      </c>
      <c r="F66" s="14">
        <v>4</v>
      </c>
      <c r="G66" s="14">
        <v>11</v>
      </c>
      <c r="H66" s="14">
        <v>0</v>
      </c>
      <c r="I66" s="8">
        <v>6</v>
      </c>
      <c r="J66" s="8">
        <v>5</v>
      </c>
      <c r="K66" s="8">
        <v>4</v>
      </c>
      <c r="L66" s="8">
        <v>0</v>
      </c>
      <c r="M66" s="8">
        <v>0</v>
      </c>
    </row>
    <row r="67" spans="1:13" ht="14.1" customHeight="1" x14ac:dyDescent="0.2">
      <c r="A67" s="10" t="s">
        <v>79</v>
      </c>
      <c r="B67" s="11">
        <v>-8</v>
      </c>
      <c r="C67" s="11">
        <v>19</v>
      </c>
      <c r="D67" s="11">
        <v>7</v>
      </c>
      <c r="E67" s="8">
        <v>0</v>
      </c>
      <c r="F67" s="14">
        <v>-28</v>
      </c>
      <c r="G67" s="14">
        <v>-45</v>
      </c>
      <c r="H67" s="14">
        <v>-46</v>
      </c>
      <c r="I67" s="8">
        <v>-57</v>
      </c>
      <c r="J67" s="8">
        <v>-58</v>
      </c>
      <c r="K67" s="8">
        <v>45</v>
      </c>
      <c r="L67" s="8">
        <v>11</v>
      </c>
      <c r="M67" s="8">
        <v>4</v>
      </c>
    </row>
    <row r="68" spans="1:13" ht="14.1" customHeight="1" x14ac:dyDescent="0.2">
      <c r="A68" s="10" t="s">
        <v>59</v>
      </c>
      <c r="B68" s="11">
        <v>848</v>
      </c>
      <c r="C68" s="11">
        <v>0</v>
      </c>
      <c r="D68" s="11">
        <v>-67</v>
      </c>
      <c r="E68" s="8">
        <v>-46</v>
      </c>
      <c r="F68" s="14">
        <v>1</v>
      </c>
      <c r="G68" s="14">
        <v>-2</v>
      </c>
      <c r="H68" s="14">
        <v>-3</v>
      </c>
      <c r="I68" s="8">
        <v>-2</v>
      </c>
      <c r="J68" s="8">
        <v>0</v>
      </c>
      <c r="K68" s="8">
        <v>-1</v>
      </c>
      <c r="L68" s="8">
        <v>0</v>
      </c>
      <c r="M68" s="8">
        <v>1</v>
      </c>
    </row>
    <row r="69" spans="1:13" ht="14.1" customHeight="1" x14ac:dyDescent="0.2">
      <c r="A69" s="10" t="s">
        <v>60</v>
      </c>
      <c r="B69" s="11">
        <v>176</v>
      </c>
      <c r="C69" s="11">
        <v>2899</v>
      </c>
      <c r="D69" s="11">
        <v>159</v>
      </c>
      <c r="E69" s="8">
        <v>227</v>
      </c>
      <c r="F69" s="14">
        <v>-39</v>
      </c>
      <c r="G69" s="14">
        <v>-1965</v>
      </c>
      <c r="H69" s="14">
        <v>756</v>
      </c>
      <c r="I69" s="8">
        <v>382</v>
      </c>
      <c r="J69" s="11">
        <v>1184</v>
      </c>
      <c r="K69" s="11">
        <v>-840</v>
      </c>
      <c r="L69" s="8">
        <v>1414</v>
      </c>
      <c r="M69" s="8">
        <v>-856</v>
      </c>
    </row>
    <row r="70" spans="1:13" ht="14.1" customHeight="1" x14ac:dyDescent="0.2">
      <c r="A70" s="10" t="s">
        <v>61</v>
      </c>
      <c r="B70" s="11">
        <v>160</v>
      </c>
      <c r="C70" s="11">
        <v>149</v>
      </c>
      <c r="D70" s="11">
        <v>100</v>
      </c>
      <c r="E70" s="8">
        <v>283</v>
      </c>
      <c r="F70" s="14">
        <v>26</v>
      </c>
      <c r="G70" s="14">
        <v>-394</v>
      </c>
      <c r="H70" s="14">
        <v>127</v>
      </c>
      <c r="I70" s="8">
        <v>357</v>
      </c>
      <c r="J70" s="11">
        <v>439</v>
      </c>
      <c r="K70" s="11">
        <v>257</v>
      </c>
      <c r="L70" s="11">
        <v>173</v>
      </c>
      <c r="M70" s="11">
        <v>784</v>
      </c>
    </row>
    <row r="71" spans="1:13" ht="14.1" customHeight="1" x14ac:dyDescent="0.2">
      <c r="A71" s="10" t="s">
        <v>62</v>
      </c>
      <c r="B71" s="11">
        <v>4</v>
      </c>
      <c r="C71" s="11">
        <v>86</v>
      </c>
      <c r="D71" s="11">
        <v>103</v>
      </c>
      <c r="E71" s="8">
        <v>-9</v>
      </c>
      <c r="F71" s="14">
        <v>38</v>
      </c>
      <c r="G71" s="14">
        <v>22</v>
      </c>
      <c r="H71" s="14">
        <v>27</v>
      </c>
      <c r="I71" s="8">
        <v>37</v>
      </c>
      <c r="J71" s="11">
        <v>-6</v>
      </c>
      <c r="K71" s="11">
        <v>9</v>
      </c>
      <c r="L71" s="11">
        <v>-1</v>
      </c>
      <c r="M71" s="11">
        <v>5</v>
      </c>
    </row>
    <row r="72" spans="1:13" s="1" customFormat="1" ht="14.1" customHeight="1" x14ac:dyDescent="0.2">
      <c r="A72" s="19" t="s">
        <v>63</v>
      </c>
      <c r="B72" s="20">
        <f t="shared" ref="B72:D72" si="30">SUM(B73:B75)</f>
        <v>2367</v>
      </c>
      <c r="C72" s="20">
        <f t="shared" si="30"/>
        <v>2423</v>
      </c>
      <c r="D72" s="20">
        <f t="shared" si="30"/>
        <v>71</v>
      </c>
      <c r="E72" s="20">
        <f t="shared" ref="E72:J72" si="31">SUM(E73:E75)</f>
        <v>4786</v>
      </c>
      <c r="F72" s="20">
        <f t="shared" si="31"/>
        <v>9774</v>
      </c>
      <c r="G72" s="20">
        <f t="shared" si="31"/>
        <v>832</v>
      </c>
      <c r="H72" s="20">
        <f t="shared" si="31"/>
        <v>1076</v>
      </c>
      <c r="I72" s="20">
        <f t="shared" si="31"/>
        <v>2982</v>
      </c>
      <c r="J72" s="20">
        <f t="shared" si="31"/>
        <v>-2707</v>
      </c>
      <c r="K72" s="20">
        <f t="shared" ref="K72:L72" si="32">SUM(K73:K75)</f>
        <v>1576</v>
      </c>
      <c r="L72" s="20">
        <f t="shared" si="32"/>
        <v>-5764</v>
      </c>
      <c r="M72" s="20">
        <f t="shared" ref="M72" si="33">SUM(M73:M75)</f>
        <v>1609</v>
      </c>
    </row>
    <row r="73" spans="1:13" ht="34.15" customHeight="1" x14ac:dyDescent="0.2">
      <c r="A73" s="12" t="s">
        <v>64</v>
      </c>
      <c r="B73" s="11">
        <v>2484</v>
      </c>
      <c r="C73" s="11">
        <v>2365</v>
      </c>
      <c r="D73" s="11">
        <v>178</v>
      </c>
      <c r="E73" s="8">
        <v>1368</v>
      </c>
      <c r="F73" s="14">
        <v>317</v>
      </c>
      <c r="G73" s="14">
        <v>3012</v>
      </c>
      <c r="H73" s="14">
        <v>1321</v>
      </c>
      <c r="I73" s="8">
        <v>2363</v>
      </c>
      <c r="J73" s="11">
        <v>-2876</v>
      </c>
      <c r="K73" s="11">
        <v>1690</v>
      </c>
      <c r="L73" s="11">
        <v>-7306</v>
      </c>
      <c r="M73" s="11">
        <v>944</v>
      </c>
    </row>
    <row r="74" spans="1:13" ht="14.1" customHeight="1" x14ac:dyDescent="0.2">
      <c r="A74" s="10" t="s">
        <v>65</v>
      </c>
      <c r="B74" s="11">
        <v>-135</v>
      </c>
      <c r="C74" s="11">
        <v>-56</v>
      </c>
      <c r="D74" s="11">
        <v>-146</v>
      </c>
      <c r="E74" s="8">
        <v>3372</v>
      </c>
      <c r="F74" s="14">
        <v>9425</v>
      </c>
      <c r="G74" s="14">
        <v>-2071</v>
      </c>
      <c r="H74" s="14">
        <v>-246</v>
      </c>
      <c r="I74" s="8">
        <v>539</v>
      </c>
      <c r="J74" s="11">
        <v>106</v>
      </c>
      <c r="K74" s="11">
        <v>-114</v>
      </c>
      <c r="L74" s="11">
        <v>993</v>
      </c>
      <c r="M74" s="11">
        <v>738</v>
      </c>
    </row>
    <row r="75" spans="1:13" ht="14.1" customHeight="1" x14ac:dyDescent="0.2">
      <c r="A75" s="10" t="s">
        <v>66</v>
      </c>
      <c r="B75" s="11">
        <v>18</v>
      </c>
      <c r="C75" s="11">
        <v>114</v>
      </c>
      <c r="D75" s="11">
        <v>39</v>
      </c>
      <c r="E75" s="8">
        <v>46</v>
      </c>
      <c r="F75" s="14">
        <v>32</v>
      </c>
      <c r="G75" s="14">
        <v>-109</v>
      </c>
      <c r="H75" s="14">
        <v>1</v>
      </c>
      <c r="I75" s="8">
        <v>80</v>
      </c>
      <c r="J75" s="11">
        <v>63</v>
      </c>
      <c r="K75" s="11">
        <v>0</v>
      </c>
      <c r="L75" s="11">
        <v>549</v>
      </c>
      <c r="M75" s="11">
        <v>-73</v>
      </c>
    </row>
    <row r="76" spans="1:13" s="1" customFormat="1" ht="14.1" customHeight="1" x14ac:dyDescent="0.2">
      <c r="A76" s="19" t="s">
        <v>67</v>
      </c>
      <c r="B76" s="20">
        <v>9877</v>
      </c>
      <c r="C76" s="20">
        <v>9926</v>
      </c>
      <c r="D76" s="20">
        <v>9609</v>
      </c>
      <c r="E76" s="20">
        <v>8872</v>
      </c>
      <c r="F76" s="20">
        <v>5190</v>
      </c>
      <c r="G76" s="20">
        <v>5281</v>
      </c>
      <c r="H76" s="20">
        <v>4322</v>
      </c>
      <c r="I76" s="20">
        <v>5172</v>
      </c>
      <c r="J76" s="20">
        <v>5061</v>
      </c>
      <c r="K76" s="20">
        <v>6007</v>
      </c>
      <c r="L76" s="20">
        <v>7675</v>
      </c>
      <c r="M76" s="20">
        <v>10091</v>
      </c>
    </row>
    <row r="77" spans="1:13" s="1" customFormat="1" ht="14.1" customHeight="1" x14ac:dyDescent="0.2">
      <c r="A77" s="19" t="s">
        <v>68</v>
      </c>
      <c r="B77" s="20">
        <f t="shared" ref="B77:D77" si="34">SUM(B78:B83)</f>
        <v>579</v>
      </c>
      <c r="C77" s="20">
        <f t="shared" si="34"/>
        <v>423</v>
      </c>
      <c r="D77" s="20">
        <f t="shared" si="34"/>
        <v>411</v>
      </c>
      <c r="E77" s="20">
        <f t="shared" ref="E77:J77" si="35">SUM(E78:E83)</f>
        <v>246</v>
      </c>
      <c r="F77" s="20">
        <f t="shared" si="35"/>
        <v>313</v>
      </c>
      <c r="G77" s="20">
        <f t="shared" si="35"/>
        <v>248</v>
      </c>
      <c r="H77" s="20">
        <f t="shared" si="35"/>
        <v>344</v>
      </c>
      <c r="I77" s="20">
        <f t="shared" si="35"/>
        <v>187</v>
      </c>
      <c r="J77" s="20">
        <f t="shared" si="35"/>
        <v>715</v>
      </c>
      <c r="K77" s="20">
        <f t="shared" ref="K77:L77" si="36">SUM(K78:K83)</f>
        <v>143</v>
      </c>
      <c r="L77" s="20">
        <f t="shared" si="36"/>
        <v>28</v>
      </c>
      <c r="M77" s="20">
        <f t="shared" ref="M77" si="37">SUM(M78:M83)</f>
        <v>578</v>
      </c>
    </row>
    <row r="78" spans="1:13" ht="14.1" customHeight="1" x14ac:dyDescent="0.2">
      <c r="A78" s="10" t="s">
        <v>69</v>
      </c>
      <c r="B78" s="11">
        <v>10</v>
      </c>
      <c r="C78" s="11">
        <v>20</v>
      </c>
      <c r="D78" s="11">
        <v>43</v>
      </c>
      <c r="E78" s="8">
        <v>57</v>
      </c>
      <c r="F78" s="14">
        <v>101</v>
      </c>
      <c r="G78" s="14">
        <v>70</v>
      </c>
      <c r="H78" s="14">
        <v>79</v>
      </c>
      <c r="I78" s="8">
        <v>70</v>
      </c>
      <c r="J78" s="11">
        <v>-45</v>
      </c>
      <c r="K78" s="11">
        <v>-298</v>
      </c>
      <c r="L78" s="11">
        <v>-248</v>
      </c>
      <c r="M78" s="11">
        <v>-292</v>
      </c>
    </row>
    <row r="79" spans="1:13" ht="14.1" customHeight="1" x14ac:dyDescent="0.2">
      <c r="A79" s="10" t="s">
        <v>70</v>
      </c>
      <c r="B79" s="11">
        <v>150</v>
      </c>
      <c r="C79" s="11">
        <v>110</v>
      </c>
      <c r="D79" s="11">
        <v>331</v>
      </c>
      <c r="E79" s="8">
        <v>85</v>
      </c>
      <c r="F79" s="14">
        <v>66</v>
      </c>
      <c r="G79" s="14">
        <v>81</v>
      </c>
      <c r="H79" s="14">
        <v>145</v>
      </c>
      <c r="I79" s="8">
        <v>45</v>
      </c>
      <c r="J79" s="11">
        <v>616</v>
      </c>
      <c r="K79" s="11">
        <v>259</v>
      </c>
      <c r="L79" s="11">
        <v>178</v>
      </c>
      <c r="M79" s="11">
        <v>559</v>
      </c>
    </row>
    <row r="80" spans="1:13" ht="14.1" customHeight="1" x14ac:dyDescent="0.2">
      <c r="A80" s="10" t="s">
        <v>71</v>
      </c>
      <c r="B80" s="11">
        <v>120</v>
      </c>
      <c r="C80" s="11">
        <v>161</v>
      </c>
      <c r="D80" s="11">
        <v>38</v>
      </c>
      <c r="E80" s="8">
        <v>107</v>
      </c>
      <c r="F80" s="14">
        <v>127</v>
      </c>
      <c r="G80" s="14">
        <v>10</v>
      </c>
      <c r="H80" s="14">
        <v>47</v>
      </c>
      <c r="I80" s="8">
        <v>60</v>
      </c>
      <c r="J80" s="11">
        <v>96</v>
      </c>
      <c r="K80" s="11">
        <v>132</v>
      </c>
      <c r="L80" s="11">
        <v>57</v>
      </c>
      <c r="M80" s="11">
        <v>223</v>
      </c>
    </row>
    <row r="81" spans="1:13" ht="14.1" customHeight="1" x14ac:dyDescent="0.2">
      <c r="A81" s="10" t="s">
        <v>77</v>
      </c>
      <c r="B81" s="11">
        <v>0</v>
      </c>
      <c r="C81" s="11">
        <v>0</v>
      </c>
      <c r="D81" s="11">
        <v>-10</v>
      </c>
      <c r="E81" s="8">
        <v>23</v>
      </c>
      <c r="F81" s="8">
        <v>4</v>
      </c>
      <c r="G81" s="8">
        <v>4</v>
      </c>
      <c r="H81" s="11">
        <v>0</v>
      </c>
      <c r="I81" s="8">
        <v>0</v>
      </c>
      <c r="J81" s="11">
        <v>0</v>
      </c>
      <c r="K81" s="11">
        <v>0</v>
      </c>
      <c r="L81" s="11">
        <v>0</v>
      </c>
      <c r="M81" s="11">
        <v>1</v>
      </c>
    </row>
    <row r="82" spans="1:13" ht="14.1" customHeight="1" x14ac:dyDescent="0.2">
      <c r="A82" s="10" t="s">
        <v>72</v>
      </c>
      <c r="B82" s="11">
        <v>321</v>
      </c>
      <c r="C82" s="11">
        <v>121</v>
      </c>
      <c r="D82" s="11">
        <v>14</v>
      </c>
      <c r="E82" s="8">
        <v>10</v>
      </c>
      <c r="F82" s="14">
        <v>9</v>
      </c>
      <c r="G82" s="14">
        <v>51</v>
      </c>
      <c r="H82" s="14">
        <v>81</v>
      </c>
      <c r="I82" s="8">
        <v>10</v>
      </c>
      <c r="J82" s="11">
        <v>33</v>
      </c>
      <c r="K82" s="11">
        <v>2</v>
      </c>
      <c r="L82" s="11">
        <v>7</v>
      </c>
      <c r="M82" s="11">
        <v>24</v>
      </c>
    </row>
    <row r="83" spans="1:13" ht="14.1" customHeight="1" x14ac:dyDescent="0.2">
      <c r="A83" s="10" t="s">
        <v>73</v>
      </c>
      <c r="B83" s="11">
        <v>-22</v>
      </c>
      <c r="C83" s="11">
        <v>11</v>
      </c>
      <c r="D83" s="11">
        <v>-5</v>
      </c>
      <c r="E83" s="8">
        <v>-36</v>
      </c>
      <c r="F83" s="14">
        <v>6</v>
      </c>
      <c r="G83" s="14">
        <v>32</v>
      </c>
      <c r="H83" s="14">
        <v>-8</v>
      </c>
      <c r="I83" s="8">
        <v>2</v>
      </c>
      <c r="J83" s="8">
        <v>15</v>
      </c>
      <c r="K83" s="8">
        <v>48</v>
      </c>
      <c r="L83" s="8">
        <v>34</v>
      </c>
      <c r="M83" s="8">
        <v>63</v>
      </c>
    </row>
    <row r="84" spans="1:13" s="1" customFormat="1" ht="14.1" customHeight="1" x14ac:dyDescent="0.2">
      <c r="A84" s="19" t="s">
        <v>74</v>
      </c>
      <c r="B84" s="20">
        <v>519</v>
      </c>
      <c r="C84" s="20">
        <v>828</v>
      </c>
      <c r="D84" s="20">
        <v>254</v>
      </c>
      <c r="E84" s="20">
        <v>220</v>
      </c>
      <c r="F84" s="20">
        <v>877</v>
      </c>
      <c r="G84" s="20">
        <v>1045</v>
      </c>
      <c r="H84" s="20">
        <v>1015</v>
      </c>
      <c r="I84" s="20">
        <v>485</v>
      </c>
      <c r="J84" s="20">
        <v>726</v>
      </c>
      <c r="K84" s="20">
        <v>1318</v>
      </c>
      <c r="L84" s="20">
        <v>1419</v>
      </c>
      <c r="M84" s="20">
        <v>416</v>
      </c>
    </row>
    <row r="85" spans="1:13" s="1" customFormat="1" ht="14.1" customHeight="1" x14ac:dyDescent="0.2">
      <c r="A85" s="19" t="s">
        <v>75</v>
      </c>
      <c r="B85" s="20">
        <f t="shared" ref="B85:F85" si="38">B87-B8-B12-B18-B42-B43-B48-B52-B56-B62-B65-B72-B76-B77-B84</f>
        <v>102.40000000000146</v>
      </c>
      <c r="C85" s="20">
        <f t="shared" si="38"/>
        <v>316</v>
      </c>
      <c r="D85" s="20">
        <f t="shared" si="38"/>
        <v>318</v>
      </c>
      <c r="E85" s="20">
        <f t="shared" si="38"/>
        <v>371</v>
      </c>
      <c r="F85" s="20">
        <f t="shared" si="38"/>
        <v>98</v>
      </c>
      <c r="G85" s="20">
        <f t="shared" ref="G85:L85" si="39">G87-G8-G12-G18-G42-G43-G48-G52-G56-G62-G65-G72-G76-G77-G84</f>
        <v>180</v>
      </c>
      <c r="H85" s="20">
        <f t="shared" si="39"/>
        <v>68</v>
      </c>
      <c r="I85" s="20">
        <f t="shared" si="39"/>
        <v>161</v>
      </c>
      <c r="J85" s="20">
        <f t="shared" si="39"/>
        <v>328</v>
      </c>
      <c r="K85" s="20">
        <f t="shared" si="39"/>
        <v>72</v>
      </c>
      <c r="L85" s="20">
        <f t="shared" si="39"/>
        <v>136</v>
      </c>
      <c r="M85" s="20">
        <f t="shared" ref="M85" si="40">M87-M8-M12-M18-M42-M43-M48-M52-M56-M62-M65-M72-M76-M77-M84</f>
        <v>193</v>
      </c>
    </row>
    <row r="86" spans="1:13" s="26" customFormat="1" ht="6" customHeight="1" x14ac:dyDescent="0.2">
      <c r="A86" s="24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</row>
    <row r="87" spans="1:13" s="17" customFormat="1" ht="27" customHeight="1" x14ac:dyDescent="0.2">
      <c r="A87" s="15" t="s">
        <v>2</v>
      </c>
      <c r="B87" s="13">
        <v>29934.400000000001</v>
      </c>
      <c r="C87" s="13">
        <v>31781</v>
      </c>
      <c r="D87" s="13">
        <v>21156</v>
      </c>
      <c r="E87" s="13">
        <v>26033</v>
      </c>
      <c r="F87" s="16">
        <v>33404</v>
      </c>
      <c r="G87" s="16">
        <v>16541</v>
      </c>
      <c r="H87" s="16">
        <v>13478</v>
      </c>
      <c r="I87" s="13">
        <v>20372</v>
      </c>
      <c r="J87" s="16">
        <v>22964</v>
      </c>
      <c r="K87" s="16">
        <v>10684</v>
      </c>
      <c r="L87" s="16">
        <v>17380</v>
      </c>
      <c r="M87" s="16">
        <v>31212</v>
      </c>
    </row>
    <row r="88" spans="1:13" x14ac:dyDescent="0.2">
      <c r="A88" s="27" t="s">
        <v>85</v>
      </c>
    </row>
    <row r="89" spans="1:13" x14ac:dyDescent="0.2">
      <c r="A89" s="27" t="s">
        <v>86</v>
      </c>
    </row>
  </sheetData>
  <mergeCells count="3">
    <mergeCell ref="A3:M3"/>
    <mergeCell ref="A2:M2"/>
    <mergeCell ref="A1:M1"/>
  </mergeCells>
  <printOptions horizontalCentered="1" verticalCentered="1"/>
  <pageMargins left="0.39370078740157483" right="0.39370078740157483" top="0" bottom="0" header="0" footer="0"/>
  <pageSetup paperSize="9" scale="69" fitToHeight="2" orientation="portrait" horizontalDpi="300" verticalDpi="300" r:id="rId1"/>
  <headerFooter alignWithMargins="0"/>
  <ignoredErrors>
    <ignoredError sqref="J85 K18:M18 J43 J48 J52 J56 J62 B72:K72 B77:K77 H73:H76 H78 L72 L77 B18:J18 M72 M7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F-IDEM-NMA</vt:lpstr>
      <vt:lpstr>'F-IDEM-NMA'!Zone_d_impression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AGHAZZAF Nabil</dc:creator>
  <cp:lastModifiedBy>SAAJI Jamila</cp:lastModifiedBy>
  <dcterms:created xsi:type="dcterms:W3CDTF">2017-04-06T08:27:27Z</dcterms:created>
  <dcterms:modified xsi:type="dcterms:W3CDTF">2026-04-07T12:10:40Z</dcterms:modified>
</cp:coreProperties>
</file>